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05" windowWidth="14175" windowHeight="8790" tabRatio="956" firstSheet="93"/>
  </bookViews>
  <sheets>
    <sheet name="bel" sheetId="21" r:id="rId1"/>
    <sheet name="vla" sheetId="22" r:id="rId2"/>
    <sheet name="bru" sheetId="23" r:id="rId3"/>
    <sheet name="wal" sheetId="24" r:id="rId4"/>
    <sheet name="VLAANDEREN" sheetId="26" r:id="rId5"/>
    <sheet name="prov antw" sheetId="1" r:id="rId6"/>
    <sheet name="prov limb" sheetId="2" r:id="rId7"/>
    <sheet name="prov oost-vla" sheetId="4" r:id="rId8"/>
    <sheet name="prov vla bra" sheetId="3" r:id="rId9"/>
    <sheet name="prov west-vla" sheetId="5" r:id="rId10"/>
    <sheet name="Kust" sheetId="10" r:id="rId11"/>
    <sheet name="Kunststeden" sheetId="11" r:id="rId12"/>
    <sheet name="Vla reg" sheetId="12" r:id="rId13"/>
    <sheet name="antw" sheetId="13" r:id="rId14"/>
    <sheet name="brug" sheetId="14" r:id="rId15"/>
    <sheet name="brus" sheetId="15" r:id="rId16"/>
    <sheet name="gent" sheetId="16" r:id="rId17"/>
    <sheet name="leuven" sheetId="17" r:id="rId18"/>
    <sheet name="mechelen" sheetId="18" r:id="rId19"/>
    <sheet name="Antwerpse Kempen" sheetId="27" r:id="rId20"/>
    <sheet name="Brugse Ommeland" sheetId="28" r:id="rId21"/>
    <sheet name="Groene Gordel" sheetId="29" r:id="rId22"/>
    <sheet name="Hageland" sheetId="30" r:id="rId23"/>
    <sheet name="Haspengouw" sheetId="31" r:id="rId24"/>
    <sheet name="HASSELT EN OMGEVING" sheetId="45" r:id="rId25"/>
    <sheet name="Leiestreek" sheetId="32" r:id="rId26"/>
    <sheet name="Limburgse Kempen incl" sheetId="44" r:id="rId27"/>
    <sheet name="Maasland" sheetId="34" r:id="rId28"/>
    <sheet name="Meetjesland" sheetId="35" r:id="rId29"/>
    <sheet name="Randst A-M" sheetId="37" r:id="rId30"/>
    <sheet name="Scheldeland" sheetId="38" r:id="rId31"/>
    <sheet name="Vlaamse Ardennen" sheetId="39" r:id="rId32"/>
    <sheet name="Voeren" sheetId="40" r:id="rId33"/>
    <sheet name="Waasland" sheetId="41" r:id="rId34"/>
    <sheet name="Westhoek" sheetId="42" r:id="rId35"/>
    <sheet name="bel (2)" sheetId="46" r:id="rId36"/>
    <sheet name="vla (2)" sheetId="47" r:id="rId37"/>
    <sheet name="bru (2)" sheetId="48" r:id="rId38"/>
    <sheet name="wal (2)" sheetId="49" r:id="rId39"/>
    <sheet name="VLAANDEREN (2)" sheetId="50" r:id="rId40"/>
    <sheet name="prov antw (2)" sheetId="51" r:id="rId41"/>
    <sheet name="prov limb (2)" sheetId="52" r:id="rId42"/>
    <sheet name="prov oost-vla (2)" sheetId="53" r:id="rId43"/>
    <sheet name="prov vla bra (2)" sheetId="54" r:id="rId44"/>
    <sheet name="prov west-vla (2)" sheetId="55" r:id="rId45"/>
    <sheet name="Kust (2)" sheetId="56" r:id="rId46"/>
    <sheet name="Kunststeden (2)" sheetId="57" r:id="rId47"/>
    <sheet name="Vla reg (2)" sheetId="58" r:id="rId48"/>
    <sheet name="antw (2)" sheetId="59" r:id="rId49"/>
    <sheet name="brug (2)" sheetId="60" r:id="rId50"/>
    <sheet name="brus (2)" sheetId="61" r:id="rId51"/>
    <sheet name="gent (2)" sheetId="62" r:id="rId52"/>
    <sheet name="leuven (2)" sheetId="63" r:id="rId53"/>
    <sheet name="mechelen (2)" sheetId="64" r:id="rId54"/>
    <sheet name="Antwerpse Kempen (2)" sheetId="65" r:id="rId55"/>
    <sheet name="Brugse Ommeland (2)" sheetId="66" r:id="rId56"/>
    <sheet name="Groene Gordel (2)" sheetId="67" r:id="rId57"/>
    <sheet name="Hageland (2)" sheetId="68" r:id="rId58"/>
    <sheet name="Haspengouw (2)" sheetId="69" r:id="rId59"/>
    <sheet name="HASSELT EN OMGEVING (2)" sheetId="70" r:id="rId60"/>
    <sheet name="Leiestreek (2)" sheetId="71" r:id="rId61"/>
    <sheet name="Limburgse Kempen incl (2)" sheetId="72" r:id="rId62"/>
    <sheet name="Maasland (2)" sheetId="73" r:id="rId63"/>
    <sheet name="Meetjesland (2)" sheetId="74" r:id="rId64"/>
    <sheet name="Randst A-M (2)" sheetId="75" r:id="rId65"/>
    <sheet name="Scheldeland (2)" sheetId="76" r:id="rId66"/>
    <sheet name="Vlaamse Ardennen (2)" sheetId="77" r:id="rId67"/>
    <sheet name="Voeren (2)" sheetId="78" r:id="rId68"/>
    <sheet name="Waasland (2)" sheetId="79" r:id="rId69"/>
    <sheet name="Westhoek (2)" sheetId="80" r:id="rId70"/>
    <sheet name="bel (3)" sheetId="81" r:id="rId71"/>
    <sheet name="vla (3)" sheetId="82" r:id="rId72"/>
    <sheet name="bru (3)" sheetId="83" r:id="rId73"/>
    <sheet name="wal (3)" sheetId="84" r:id="rId74"/>
    <sheet name="VLAANDEREN (3)" sheetId="85" r:id="rId75"/>
    <sheet name="prov antw (3)" sheetId="86" r:id="rId76"/>
    <sheet name="prov limb (3)" sheetId="87" r:id="rId77"/>
    <sheet name="prov oost-vla (3)" sheetId="88" r:id="rId78"/>
    <sheet name="prov vla bra (3)" sheetId="89" r:id="rId79"/>
    <sheet name="prov west-vla (3)" sheetId="90" r:id="rId80"/>
    <sheet name="Kust (3)" sheetId="91" r:id="rId81"/>
    <sheet name="Kunststeden (3)" sheetId="92" r:id="rId82"/>
    <sheet name="Vla reg (3)" sheetId="93" r:id="rId83"/>
    <sheet name="antw (3)" sheetId="94" r:id="rId84"/>
    <sheet name="brug (3)" sheetId="95" r:id="rId85"/>
    <sheet name="brus (3)" sheetId="96" r:id="rId86"/>
    <sheet name="gent (3)" sheetId="97" r:id="rId87"/>
    <sheet name="leuven (3)" sheetId="98" r:id="rId88"/>
    <sheet name="mechelen (3)" sheetId="99" r:id="rId89"/>
    <sheet name="Antwerpse Kempen (3)" sheetId="100" r:id="rId90"/>
    <sheet name="Brugse Ommeland (3)" sheetId="101" r:id="rId91"/>
    <sheet name="Groene Gordel (3)" sheetId="102" r:id="rId92"/>
    <sheet name="Hageland (3)" sheetId="103" r:id="rId93"/>
    <sheet name="Haspengouw (3)" sheetId="104" r:id="rId94"/>
    <sheet name="HASSELT EN OMGEVING (3)" sheetId="105" r:id="rId95"/>
    <sheet name="Leiestreek (3)" sheetId="106" r:id="rId96"/>
    <sheet name="Limburgse Kempen incl (3)" sheetId="107" r:id="rId97"/>
    <sheet name="Maasland (3)" sheetId="108" r:id="rId98"/>
    <sheet name="Meetjesland (3)" sheetId="109" r:id="rId99"/>
    <sheet name="Randst A-M (3)" sheetId="110" r:id="rId100"/>
    <sheet name="Scheldeland (3)" sheetId="111" r:id="rId101"/>
    <sheet name="Vlaamse Ardennen (3)" sheetId="112" r:id="rId102"/>
    <sheet name="Voeren (3)" sheetId="113" r:id="rId103"/>
    <sheet name="Waasland (3)" sheetId="114" r:id="rId104"/>
    <sheet name="Westhoek (3)" sheetId="115" r:id="rId105"/>
  </sheets>
  <definedNames>
    <definedName name="Print_Area" localSheetId="13">antw!$A$1:$I$41</definedName>
    <definedName name="Print_Area" localSheetId="48">'antw (2)'!$A$1:$I$41</definedName>
    <definedName name="Print_Area" localSheetId="83">'antw (3)'!$A$1:$I$41</definedName>
    <definedName name="Print_Area" localSheetId="19">'Antwerpse Kempen'!$A$1:$I$41</definedName>
    <definedName name="Print_Area" localSheetId="54">'Antwerpse Kempen (2)'!$A$1:$I$41</definedName>
    <definedName name="Print_Area" localSheetId="89">'Antwerpse Kempen (3)'!$A$1:$I$41</definedName>
    <definedName name="Print_Area" localSheetId="0">bel!$A$1:$I$41</definedName>
    <definedName name="Print_Area" localSheetId="35">'bel (2)'!$A$1:$I$41</definedName>
    <definedName name="Print_Area" localSheetId="70">'bel (3)'!$A$1:$I$41</definedName>
    <definedName name="Print_Area" localSheetId="2">bru!$A$1:$I$41</definedName>
    <definedName name="Print_Area" localSheetId="37">'bru (2)'!$A$1:$I$41</definedName>
    <definedName name="Print_Area" localSheetId="72">'bru (3)'!$A$1:$I$41</definedName>
    <definedName name="Print_Area" localSheetId="14">brug!$A$1:$I$41</definedName>
    <definedName name="Print_Area" localSheetId="49">'brug (2)'!$A$1:$I$41</definedName>
    <definedName name="Print_Area" localSheetId="84">'brug (3)'!$A$1:$I$41</definedName>
    <definedName name="Print_Area" localSheetId="20">'Brugse Ommeland'!$A$1:$I$41</definedName>
    <definedName name="Print_Area" localSheetId="55">'Brugse Ommeland (2)'!$A$1:$I$41</definedName>
    <definedName name="Print_Area" localSheetId="90">'Brugse Ommeland (3)'!$A$1:$I$41</definedName>
    <definedName name="Print_Area" localSheetId="15">brus!$A$1:$I$41</definedName>
    <definedName name="Print_Area" localSheetId="50">'brus (2)'!$A$1:$I$41</definedName>
    <definedName name="Print_Area" localSheetId="85">'brus (3)'!$A$1:$I$41</definedName>
    <definedName name="Print_Area" localSheetId="16">gent!$A$1:$I$41</definedName>
    <definedName name="Print_Area" localSheetId="51">'gent (2)'!$A$1:$I$41</definedName>
    <definedName name="Print_Area" localSheetId="86">'gent (3)'!$A$1:$I$41</definedName>
    <definedName name="Print_Area" localSheetId="21">'Groene Gordel'!$A$1:$I$41</definedName>
    <definedName name="Print_Area" localSheetId="56">'Groene Gordel (2)'!$A$1:$I$41</definedName>
    <definedName name="Print_Area" localSheetId="91">'Groene Gordel (3)'!$A$1:$I$41</definedName>
    <definedName name="Print_Area" localSheetId="22">Hageland!$A$1:$I$41</definedName>
    <definedName name="Print_Area" localSheetId="57">'Hageland (2)'!$A$1:$I$41</definedName>
    <definedName name="Print_Area" localSheetId="92">'Hageland (3)'!$A$1:$I$41</definedName>
    <definedName name="Print_Area" localSheetId="23">Haspengouw!$A$1:$I$41</definedName>
    <definedName name="Print_Area" localSheetId="58">'Haspengouw (2)'!$A$1:$I$41</definedName>
    <definedName name="Print_Area" localSheetId="93">'Haspengouw (3)'!$A$1:$I$41</definedName>
    <definedName name="Print_Area" localSheetId="24">'HASSELT EN OMGEVING'!$A$1:$I$41</definedName>
    <definedName name="Print_Area" localSheetId="59">'HASSELT EN OMGEVING (2)'!$A$1:$I$41</definedName>
    <definedName name="Print_Area" localSheetId="94">'HASSELT EN OMGEVING (3)'!$A$1:$I$41</definedName>
    <definedName name="Print_Area" localSheetId="11">Kunststeden!$A$1:$I$41</definedName>
    <definedName name="Print_Area" localSheetId="46">'Kunststeden (2)'!$A$1:$I$41</definedName>
    <definedName name="Print_Area" localSheetId="81">'Kunststeden (3)'!$A$1:$I$41</definedName>
    <definedName name="Print_Area" localSheetId="10">Kust!$A$1:$I$41</definedName>
    <definedName name="Print_Area" localSheetId="45">'Kust (2)'!$A$1:$I$41</definedName>
    <definedName name="Print_Area" localSheetId="80">'Kust (3)'!$A$1:$I$41</definedName>
    <definedName name="Print_Area" localSheetId="25">Leiestreek!$A$1:$I$41</definedName>
    <definedName name="Print_Area" localSheetId="60">'Leiestreek (2)'!$A$1:$I$41</definedName>
    <definedName name="Print_Area" localSheetId="95">'Leiestreek (3)'!$A$1:$I$41</definedName>
    <definedName name="Print_Area" localSheetId="17">leuven!$A$1:$I$41</definedName>
    <definedName name="Print_Area" localSheetId="52">'leuven (2)'!$A$1:$I$41</definedName>
    <definedName name="Print_Area" localSheetId="87">'leuven (3)'!$A$1:$I$41</definedName>
    <definedName name="Print_Area" localSheetId="26">'Limburgse Kempen incl'!$A$1:$I$41</definedName>
    <definedName name="Print_Area" localSheetId="61">'Limburgse Kempen incl (2)'!$A$1:$I$41</definedName>
    <definedName name="Print_Area" localSheetId="96">'Limburgse Kempen incl (3)'!$A$1:$I$41</definedName>
    <definedName name="Print_Area" localSheetId="27">Maasland!$A$1:$I$41</definedName>
    <definedName name="Print_Area" localSheetId="62">'Maasland (2)'!$A$1:$I$41</definedName>
    <definedName name="Print_Area" localSheetId="97">'Maasland (3)'!$A$1:$I$41</definedName>
    <definedName name="Print_Area" localSheetId="18">mechelen!$A$1:$I$41</definedName>
    <definedName name="Print_Area" localSheetId="53">'mechelen (2)'!$A$1:$I$41</definedName>
    <definedName name="Print_Area" localSheetId="88">'mechelen (3)'!$A$1:$I$41</definedName>
    <definedName name="Print_Area" localSheetId="28">Meetjesland!$A$1:$I$41</definedName>
    <definedName name="Print_Area" localSheetId="63">'Meetjesland (2)'!$A$1:$I$41</definedName>
    <definedName name="Print_Area" localSheetId="98">'Meetjesland (3)'!$A$1:$I$41</definedName>
    <definedName name="Print_Area" localSheetId="5">'prov antw'!$A$1:$I$41</definedName>
    <definedName name="Print_Area" localSheetId="40">'prov antw (2)'!$A$1:$I$41</definedName>
    <definedName name="Print_Area" localSheetId="75">'prov antw (3)'!$A$1:$I$41</definedName>
    <definedName name="Print_Area" localSheetId="6">'prov limb'!$A$1:$I$41</definedName>
    <definedName name="Print_Area" localSheetId="41">'prov limb (2)'!$A$1:$I$41</definedName>
    <definedName name="Print_Area" localSheetId="76">'prov limb (3)'!$A$1:$I$41</definedName>
    <definedName name="Print_Area" localSheetId="7">'prov oost-vla'!$A$1:$I$41</definedName>
    <definedName name="Print_Area" localSheetId="42">'prov oost-vla (2)'!$A$1:$I$41</definedName>
    <definedName name="Print_Area" localSheetId="77">'prov oost-vla (3)'!$A$1:$I$41</definedName>
    <definedName name="Print_Area" localSheetId="8">'prov vla bra'!$A$1:$I$41</definedName>
    <definedName name="Print_Area" localSheetId="43">'prov vla bra (2)'!$A$1:$I$41</definedName>
    <definedName name="Print_Area" localSheetId="78">'prov vla bra (3)'!$A$1:$I$41</definedName>
    <definedName name="Print_Area" localSheetId="9">'prov west-vla'!$A$1:$I$41</definedName>
    <definedName name="Print_Area" localSheetId="44">'prov west-vla (2)'!$A$1:$I$41</definedName>
    <definedName name="Print_Area" localSheetId="79">'prov west-vla (3)'!$A$1:$I$41</definedName>
    <definedName name="Print_Area" localSheetId="29">'Randst A-M'!$A$1:$I$41</definedName>
    <definedName name="Print_Area" localSheetId="64">'Randst A-M (2)'!$A$1:$I$41</definedName>
    <definedName name="Print_Area" localSheetId="99">'Randst A-M (3)'!$A$1:$I$41</definedName>
    <definedName name="Print_Area" localSheetId="30">Scheldeland!$A$1:$I$41</definedName>
    <definedName name="Print_Area" localSheetId="65">'Scheldeland (2)'!$A$1:$I$41</definedName>
    <definedName name="Print_Area" localSheetId="100">'Scheldeland (3)'!$A$1:$I$41</definedName>
    <definedName name="Print_Area" localSheetId="1">vla!$A$1:$I$41</definedName>
    <definedName name="Print_Area" localSheetId="36">'vla (2)'!$A$1:$I$41</definedName>
    <definedName name="Print_Area" localSheetId="71">'vla (3)'!$A$1:$I$41</definedName>
    <definedName name="Print_Area" localSheetId="12">'Vla reg'!$A$1:$I$41</definedName>
    <definedName name="Print_Area" localSheetId="47">'Vla reg (2)'!$A$1:$I$41</definedName>
    <definedName name="Print_Area" localSheetId="82">'Vla reg (3)'!$A$1:$I$41</definedName>
    <definedName name="Print_Area" localSheetId="31">'Vlaamse Ardennen'!$A$1:$I$41</definedName>
    <definedName name="Print_Area" localSheetId="66">'Vlaamse Ardennen (2)'!$A$1:$I$41</definedName>
    <definedName name="Print_Area" localSheetId="101">'Vlaamse Ardennen (3)'!$A$1:$I$41</definedName>
    <definedName name="Print_Area" localSheetId="4">VLAANDEREN!$A$1:$I$41</definedName>
    <definedName name="Print_Area" localSheetId="39">'VLAANDEREN (2)'!$A$1:$I$41</definedName>
    <definedName name="Print_Area" localSheetId="74">'VLAANDEREN (3)'!$A$1:$I$41</definedName>
    <definedName name="Print_Area" localSheetId="32">Voeren!$A$1:$I$41</definedName>
    <definedName name="Print_Area" localSheetId="67">'Voeren (2)'!$A$1:$I$41</definedName>
    <definedName name="Print_Area" localSheetId="102">'Voeren (3)'!$A$1:$I$41</definedName>
    <definedName name="Print_Area" localSheetId="33">Waasland!$A$1:$I$41</definedName>
    <definedName name="Print_Area" localSheetId="68">'Waasland (2)'!$A$1:$I$41</definedName>
    <definedName name="Print_Area" localSheetId="103">'Waasland (3)'!$A$1:$I$41</definedName>
    <definedName name="Print_Area" localSheetId="3">wal!$A$1:$I$41</definedName>
    <definedName name="Print_Area" localSheetId="38">'wal (2)'!$A$1:$I$41</definedName>
    <definedName name="Print_Area" localSheetId="73">'wal (3)'!$A$1:$I$41</definedName>
    <definedName name="Print_Area" localSheetId="34">Westhoek!$A$1:$I$41</definedName>
    <definedName name="Print_Area" localSheetId="69">'Westhoek (2)'!$A$1:$I$41</definedName>
    <definedName name="Print_Area" localSheetId="104">'Westhoek (3)'!$A$1:$I$41</definedName>
  </definedNames>
  <calcPr calcId="145621"/>
</workbook>
</file>

<file path=xl/calcChain.xml><?xml version="1.0" encoding="utf-8"?>
<calcChain xmlns="http://schemas.openxmlformats.org/spreadsheetml/2006/main">
  <c r="H38" i="115" l="1"/>
  <c r="G38" i="115"/>
  <c r="H37" i="115"/>
  <c r="G37" i="115"/>
  <c r="H36" i="115"/>
  <c r="G36" i="115"/>
  <c r="H35" i="115"/>
  <c r="G35" i="115"/>
  <c r="H34" i="115"/>
  <c r="G34" i="115"/>
  <c r="H33" i="115"/>
  <c r="G33" i="115"/>
  <c r="H32" i="115"/>
  <c r="G32" i="115"/>
  <c r="H31" i="115"/>
  <c r="G31" i="115"/>
  <c r="H30" i="115"/>
  <c r="G30" i="115"/>
  <c r="H29" i="115"/>
  <c r="G29" i="115"/>
  <c r="H28" i="115"/>
  <c r="G28" i="115"/>
  <c r="H27" i="115"/>
  <c r="G27" i="115"/>
  <c r="H26" i="115"/>
  <c r="G26" i="115"/>
  <c r="H25" i="115"/>
  <c r="G25" i="115"/>
  <c r="H24" i="115"/>
  <c r="G24" i="115"/>
  <c r="H23" i="115"/>
  <c r="G23" i="115"/>
  <c r="H22" i="115"/>
  <c r="G22" i="115"/>
  <c r="H21" i="115"/>
  <c r="G21" i="115"/>
  <c r="H20" i="115"/>
  <c r="G20" i="115"/>
  <c r="H19" i="115"/>
  <c r="G19" i="115"/>
  <c r="H18" i="115"/>
  <c r="G18" i="115"/>
  <c r="H17" i="115"/>
  <c r="G17" i="115"/>
  <c r="H16" i="115"/>
  <c r="G16" i="115"/>
  <c r="H15" i="115"/>
  <c r="G15" i="115"/>
  <c r="H14" i="115"/>
  <c r="G14" i="115"/>
  <c r="H13" i="115"/>
  <c r="G13" i="115"/>
  <c r="H12" i="115"/>
  <c r="G12" i="115"/>
  <c r="H11" i="115"/>
  <c r="G11" i="115"/>
  <c r="H10" i="115"/>
  <c r="G10" i="115"/>
  <c r="H9" i="115"/>
  <c r="G9" i="115"/>
  <c r="H8" i="115"/>
  <c r="G8" i="115"/>
  <c r="H7" i="115"/>
  <c r="G7" i="115"/>
  <c r="H6" i="115"/>
  <c r="G6" i="115"/>
  <c r="H5" i="115"/>
  <c r="G5" i="115"/>
  <c r="H38" i="114"/>
  <c r="G38" i="114"/>
  <c r="H37" i="114"/>
  <c r="G37" i="114"/>
  <c r="H36" i="114"/>
  <c r="G36" i="114"/>
  <c r="H35" i="114"/>
  <c r="G35" i="114"/>
  <c r="H34" i="114"/>
  <c r="G34" i="114"/>
  <c r="H33" i="114"/>
  <c r="G33" i="114"/>
  <c r="H32" i="114"/>
  <c r="G32" i="114"/>
  <c r="H31" i="114"/>
  <c r="G31" i="114"/>
  <c r="H30" i="114"/>
  <c r="G30" i="114"/>
  <c r="H29" i="114"/>
  <c r="G29" i="114"/>
  <c r="H28" i="114"/>
  <c r="G28" i="114"/>
  <c r="H27" i="114"/>
  <c r="G27" i="114"/>
  <c r="H26" i="114"/>
  <c r="G26" i="114"/>
  <c r="H25" i="114"/>
  <c r="G25" i="114"/>
  <c r="H24" i="114"/>
  <c r="G24" i="114"/>
  <c r="H23" i="114"/>
  <c r="G23" i="114"/>
  <c r="H22" i="114"/>
  <c r="G22" i="114"/>
  <c r="H21" i="114"/>
  <c r="G21" i="114"/>
  <c r="H20" i="114"/>
  <c r="G20" i="114"/>
  <c r="H19" i="114"/>
  <c r="G19" i="114"/>
  <c r="H18" i="114"/>
  <c r="G18" i="114"/>
  <c r="H17" i="114"/>
  <c r="G17" i="114"/>
  <c r="H16" i="114"/>
  <c r="G16" i="114"/>
  <c r="H15" i="114"/>
  <c r="G15" i="114"/>
  <c r="H14" i="114"/>
  <c r="G14" i="114"/>
  <c r="H13" i="114"/>
  <c r="G13" i="114"/>
  <c r="H12" i="114"/>
  <c r="G12" i="114"/>
  <c r="H11" i="114"/>
  <c r="G11" i="114"/>
  <c r="H10" i="114"/>
  <c r="G10" i="114"/>
  <c r="H9" i="114"/>
  <c r="G9" i="114"/>
  <c r="H8" i="114"/>
  <c r="G8" i="114"/>
  <c r="H7" i="114"/>
  <c r="G7" i="114"/>
  <c r="H6" i="114"/>
  <c r="G6" i="114"/>
  <c r="H5" i="114"/>
  <c r="G5" i="114"/>
  <c r="H38" i="113"/>
  <c r="G38" i="113"/>
  <c r="H37" i="113"/>
  <c r="G37" i="113"/>
  <c r="H36" i="113"/>
  <c r="G36" i="113"/>
  <c r="H35" i="113"/>
  <c r="G35" i="113"/>
  <c r="H34" i="113"/>
  <c r="G34" i="113"/>
  <c r="H33" i="113"/>
  <c r="G33" i="113"/>
  <c r="H32" i="113"/>
  <c r="G32" i="113"/>
  <c r="H31" i="113"/>
  <c r="G31" i="113"/>
  <c r="H30" i="113"/>
  <c r="G30" i="113"/>
  <c r="H29" i="113"/>
  <c r="G29" i="113"/>
  <c r="H28" i="113"/>
  <c r="G28" i="113"/>
  <c r="H27" i="113"/>
  <c r="G27" i="113"/>
  <c r="H26" i="113"/>
  <c r="G26" i="113"/>
  <c r="H25" i="113"/>
  <c r="G25" i="113"/>
  <c r="H24" i="113"/>
  <c r="G24" i="113"/>
  <c r="H23" i="113"/>
  <c r="G23" i="113"/>
  <c r="H22" i="113"/>
  <c r="G22" i="113"/>
  <c r="H21" i="113"/>
  <c r="G21" i="113"/>
  <c r="H20" i="113"/>
  <c r="G20" i="113"/>
  <c r="H19" i="113"/>
  <c r="G19" i="113"/>
  <c r="H18" i="113"/>
  <c r="G18" i="113"/>
  <c r="H17" i="113"/>
  <c r="G17" i="113"/>
  <c r="H16" i="113"/>
  <c r="G16" i="113"/>
  <c r="H15" i="113"/>
  <c r="G15" i="113"/>
  <c r="H14" i="113"/>
  <c r="G14" i="113"/>
  <c r="H13" i="113"/>
  <c r="G13" i="113"/>
  <c r="H12" i="113"/>
  <c r="G12" i="113"/>
  <c r="H11" i="113"/>
  <c r="G11" i="113"/>
  <c r="H10" i="113"/>
  <c r="G10" i="113"/>
  <c r="H9" i="113"/>
  <c r="G9" i="113"/>
  <c r="H8" i="113"/>
  <c r="G8" i="113"/>
  <c r="H7" i="113"/>
  <c r="G7" i="113"/>
  <c r="H6" i="113"/>
  <c r="G6" i="113"/>
  <c r="H5" i="113"/>
  <c r="G5" i="113"/>
  <c r="H38" i="112"/>
  <c r="G38" i="112"/>
  <c r="H37" i="112"/>
  <c r="G37" i="112"/>
  <c r="H36" i="112"/>
  <c r="G36" i="112"/>
  <c r="H35" i="112"/>
  <c r="G35" i="112"/>
  <c r="H34" i="112"/>
  <c r="G34" i="112"/>
  <c r="H33" i="112"/>
  <c r="G33" i="112"/>
  <c r="H32" i="112"/>
  <c r="G32" i="112"/>
  <c r="H31" i="112"/>
  <c r="G31" i="112"/>
  <c r="H30" i="112"/>
  <c r="G30" i="112"/>
  <c r="H29" i="112"/>
  <c r="G29" i="112"/>
  <c r="H28" i="112"/>
  <c r="G28" i="112"/>
  <c r="H27" i="112"/>
  <c r="G27" i="112"/>
  <c r="H26" i="112"/>
  <c r="G26" i="112"/>
  <c r="H25" i="112"/>
  <c r="G25" i="112"/>
  <c r="H24" i="112"/>
  <c r="G24" i="112"/>
  <c r="H23" i="112"/>
  <c r="G23" i="112"/>
  <c r="H22" i="112"/>
  <c r="G22" i="112"/>
  <c r="H21" i="112"/>
  <c r="G21" i="112"/>
  <c r="H20" i="112"/>
  <c r="G20" i="112"/>
  <c r="H19" i="112"/>
  <c r="G19" i="112"/>
  <c r="H18" i="112"/>
  <c r="G18" i="112"/>
  <c r="H17" i="112"/>
  <c r="G17" i="112"/>
  <c r="H16" i="112"/>
  <c r="G16" i="112"/>
  <c r="H15" i="112"/>
  <c r="G15" i="112"/>
  <c r="H14" i="112"/>
  <c r="G14" i="112"/>
  <c r="H13" i="112"/>
  <c r="G13" i="112"/>
  <c r="H12" i="112"/>
  <c r="G12" i="112"/>
  <c r="H11" i="112"/>
  <c r="G11" i="112"/>
  <c r="H10" i="112"/>
  <c r="G10" i="112"/>
  <c r="H9" i="112"/>
  <c r="G9" i="112"/>
  <c r="H8" i="112"/>
  <c r="G8" i="112"/>
  <c r="H7" i="112"/>
  <c r="G7" i="112"/>
  <c r="H6" i="112"/>
  <c r="G6" i="112"/>
  <c r="H5" i="112"/>
  <c r="G5" i="112"/>
  <c r="H38" i="111"/>
  <c r="G38" i="111"/>
  <c r="H37" i="111"/>
  <c r="G37" i="111"/>
  <c r="H36" i="111"/>
  <c r="G36" i="111"/>
  <c r="H35" i="111"/>
  <c r="G35" i="111"/>
  <c r="H34" i="111"/>
  <c r="G34" i="111"/>
  <c r="H33" i="111"/>
  <c r="G33" i="111"/>
  <c r="H32" i="111"/>
  <c r="G32" i="111"/>
  <c r="H31" i="111"/>
  <c r="G31" i="111"/>
  <c r="H30" i="111"/>
  <c r="G30" i="111"/>
  <c r="H29" i="111"/>
  <c r="G29" i="111"/>
  <c r="H28" i="111"/>
  <c r="G28" i="111"/>
  <c r="H27" i="111"/>
  <c r="G27" i="111"/>
  <c r="H26" i="111"/>
  <c r="G26" i="111"/>
  <c r="H25" i="111"/>
  <c r="G25" i="111"/>
  <c r="H24" i="111"/>
  <c r="G24" i="111"/>
  <c r="H23" i="111"/>
  <c r="G23" i="111"/>
  <c r="H22" i="111"/>
  <c r="G22" i="111"/>
  <c r="H21" i="111"/>
  <c r="G21" i="111"/>
  <c r="H20" i="111"/>
  <c r="G20" i="111"/>
  <c r="H19" i="111"/>
  <c r="G19" i="111"/>
  <c r="H18" i="111"/>
  <c r="G18" i="111"/>
  <c r="H17" i="111"/>
  <c r="G17" i="111"/>
  <c r="H16" i="111"/>
  <c r="G16" i="111"/>
  <c r="H15" i="111"/>
  <c r="G15" i="111"/>
  <c r="H14" i="111"/>
  <c r="G14" i="111"/>
  <c r="H13" i="111"/>
  <c r="G13" i="111"/>
  <c r="H12" i="111"/>
  <c r="G12" i="111"/>
  <c r="H11" i="111"/>
  <c r="G11" i="111"/>
  <c r="H10" i="111"/>
  <c r="G10" i="111"/>
  <c r="H9" i="111"/>
  <c r="G9" i="111"/>
  <c r="H8" i="111"/>
  <c r="G8" i="111"/>
  <c r="H7" i="111"/>
  <c r="G7" i="111"/>
  <c r="H6" i="111"/>
  <c r="G6" i="111"/>
  <c r="H5" i="111"/>
  <c r="G5" i="111"/>
  <c r="H38" i="110"/>
  <c r="G38" i="110"/>
  <c r="H37" i="110"/>
  <c r="G37" i="110"/>
  <c r="H36" i="110"/>
  <c r="G36" i="110"/>
  <c r="H35" i="110"/>
  <c r="G35" i="110"/>
  <c r="H34" i="110"/>
  <c r="G34" i="110"/>
  <c r="H33" i="110"/>
  <c r="G33" i="110"/>
  <c r="H32" i="110"/>
  <c r="G32" i="110"/>
  <c r="H31" i="110"/>
  <c r="G31" i="110"/>
  <c r="H30" i="110"/>
  <c r="G30" i="110"/>
  <c r="H29" i="110"/>
  <c r="G29" i="110"/>
  <c r="H28" i="110"/>
  <c r="G28" i="110"/>
  <c r="H27" i="110"/>
  <c r="G27" i="110"/>
  <c r="H26" i="110"/>
  <c r="G26" i="110"/>
  <c r="H25" i="110"/>
  <c r="G25" i="110"/>
  <c r="H24" i="110"/>
  <c r="G24" i="110"/>
  <c r="H23" i="110"/>
  <c r="G23" i="110"/>
  <c r="H22" i="110"/>
  <c r="G22" i="110"/>
  <c r="H21" i="110"/>
  <c r="G21" i="110"/>
  <c r="H20" i="110"/>
  <c r="G20" i="110"/>
  <c r="H19" i="110"/>
  <c r="G19" i="110"/>
  <c r="H18" i="110"/>
  <c r="G18" i="110"/>
  <c r="H17" i="110"/>
  <c r="G17" i="110"/>
  <c r="H16" i="110"/>
  <c r="G16" i="110"/>
  <c r="H15" i="110"/>
  <c r="G15" i="110"/>
  <c r="H14" i="110"/>
  <c r="G14" i="110"/>
  <c r="H13" i="110"/>
  <c r="G13" i="110"/>
  <c r="H12" i="110"/>
  <c r="G12" i="110"/>
  <c r="H11" i="110"/>
  <c r="G11" i="110"/>
  <c r="H10" i="110"/>
  <c r="G10" i="110"/>
  <c r="H9" i="110"/>
  <c r="G9" i="110"/>
  <c r="H8" i="110"/>
  <c r="G8" i="110"/>
  <c r="H7" i="110"/>
  <c r="G7" i="110"/>
  <c r="H6" i="110"/>
  <c r="G6" i="110"/>
  <c r="H5" i="110"/>
  <c r="G5" i="110"/>
  <c r="H38" i="109"/>
  <c r="G38" i="109"/>
  <c r="H37" i="109"/>
  <c r="G37" i="109"/>
  <c r="H36" i="109"/>
  <c r="G36" i="109"/>
  <c r="H35" i="109"/>
  <c r="G35" i="109"/>
  <c r="H34" i="109"/>
  <c r="G34" i="109"/>
  <c r="H33" i="109"/>
  <c r="G33" i="109"/>
  <c r="H32" i="109"/>
  <c r="G32" i="109"/>
  <c r="H31" i="109"/>
  <c r="G31" i="109"/>
  <c r="H30" i="109"/>
  <c r="G30" i="109"/>
  <c r="H29" i="109"/>
  <c r="G29" i="109"/>
  <c r="H28" i="109"/>
  <c r="G28" i="109"/>
  <c r="H27" i="109"/>
  <c r="G27" i="109"/>
  <c r="H26" i="109"/>
  <c r="G26" i="109"/>
  <c r="H25" i="109"/>
  <c r="G25" i="109"/>
  <c r="H24" i="109"/>
  <c r="G24" i="109"/>
  <c r="H23" i="109"/>
  <c r="G23" i="109"/>
  <c r="H22" i="109"/>
  <c r="G22" i="109"/>
  <c r="H21" i="109"/>
  <c r="G21" i="109"/>
  <c r="H20" i="109"/>
  <c r="G20" i="109"/>
  <c r="H19" i="109"/>
  <c r="G19" i="109"/>
  <c r="H18" i="109"/>
  <c r="G18" i="109"/>
  <c r="H17" i="109"/>
  <c r="G17" i="109"/>
  <c r="H16" i="109"/>
  <c r="G16" i="109"/>
  <c r="H15" i="109"/>
  <c r="G15" i="109"/>
  <c r="H14" i="109"/>
  <c r="G14" i="109"/>
  <c r="H13" i="109"/>
  <c r="G13" i="109"/>
  <c r="H12" i="109"/>
  <c r="G12" i="109"/>
  <c r="H11" i="109"/>
  <c r="G11" i="109"/>
  <c r="H10" i="109"/>
  <c r="G10" i="109"/>
  <c r="H9" i="109"/>
  <c r="G9" i="109"/>
  <c r="H8" i="109"/>
  <c r="G8" i="109"/>
  <c r="H7" i="109"/>
  <c r="G7" i="109"/>
  <c r="H6" i="109"/>
  <c r="G6" i="109"/>
  <c r="H5" i="109"/>
  <c r="G5" i="109"/>
  <c r="H38" i="108"/>
  <c r="G38" i="108"/>
  <c r="H37" i="108"/>
  <c r="G37" i="108"/>
  <c r="H36" i="108"/>
  <c r="G36" i="108"/>
  <c r="H35" i="108"/>
  <c r="G35" i="108"/>
  <c r="H34" i="108"/>
  <c r="G34" i="108"/>
  <c r="H33" i="108"/>
  <c r="G33" i="108"/>
  <c r="H32" i="108"/>
  <c r="G32" i="108"/>
  <c r="H31" i="108"/>
  <c r="G31" i="108"/>
  <c r="H30" i="108"/>
  <c r="G30" i="108"/>
  <c r="H29" i="108"/>
  <c r="G29" i="108"/>
  <c r="H28" i="108"/>
  <c r="G28" i="108"/>
  <c r="H27" i="108"/>
  <c r="G27" i="108"/>
  <c r="H26" i="108"/>
  <c r="G26" i="108"/>
  <c r="H25" i="108"/>
  <c r="G25" i="108"/>
  <c r="H24" i="108"/>
  <c r="G24" i="108"/>
  <c r="H23" i="108"/>
  <c r="G23" i="108"/>
  <c r="H22" i="108"/>
  <c r="G22" i="108"/>
  <c r="H21" i="108"/>
  <c r="G21" i="108"/>
  <c r="H20" i="108"/>
  <c r="G20" i="108"/>
  <c r="H19" i="108"/>
  <c r="G19" i="108"/>
  <c r="H18" i="108"/>
  <c r="G18" i="108"/>
  <c r="H17" i="108"/>
  <c r="G17" i="108"/>
  <c r="H16" i="108"/>
  <c r="G16" i="108"/>
  <c r="H15" i="108"/>
  <c r="G15" i="108"/>
  <c r="H14" i="108"/>
  <c r="G14" i="108"/>
  <c r="H13" i="108"/>
  <c r="G13" i="108"/>
  <c r="H12" i="108"/>
  <c r="G12" i="108"/>
  <c r="H11" i="108"/>
  <c r="G11" i="108"/>
  <c r="H10" i="108"/>
  <c r="G10" i="108"/>
  <c r="H9" i="108"/>
  <c r="G9" i="108"/>
  <c r="H8" i="108"/>
  <c r="G8" i="108"/>
  <c r="H7" i="108"/>
  <c r="G7" i="108"/>
  <c r="H6" i="108"/>
  <c r="G6" i="108"/>
  <c r="H5" i="108"/>
  <c r="G5" i="108"/>
  <c r="H38" i="107"/>
  <c r="G38" i="107"/>
  <c r="H37" i="107"/>
  <c r="G37" i="107"/>
  <c r="H36" i="107"/>
  <c r="G36" i="107"/>
  <c r="H35" i="107"/>
  <c r="G35" i="107"/>
  <c r="H34" i="107"/>
  <c r="G34" i="107"/>
  <c r="H33" i="107"/>
  <c r="G33" i="107"/>
  <c r="H32" i="107"/>
  <c r="G32" i="107"/>
  <c r="H31" i="107"/>
  <c r="G31" i="107"/>
  <c r="H30" i="107"/>
  <c r="G30" i="107"/>
  <c r="H29" i="107"/>
  <c r="G29" i="107"/>
  <c r="H28" i="107"/>
  <c r="G28" i="107"/>
  <c r="H27" i="107"/>
  <c r="G27" i="107"/>
  <c r="H26" i="107"/>
  <c r="G26" i="107"/>
  <c r="H25" i="107"/>
  <c r="G25" i="107"/>
  <c r="H24" i="107"/>
  <c r="G24" i="107"/>
  <c r="H23" i="107"/>
  <c r="G23" i="107"/>
  <c r="H22" i="107"/>
  <c r="G22" i="107"/>
  <c r="H21" i="107"/>
  <c r="G21" i="107"/>
  <c r="H20" i="107"/>
  <c r="G20" i="107"/>
  <c r="H19" i="107"/>
  <c r="G19" i="107"/>
  <c r="H18" i="107"/>
  <c r="G18" i="107"/>
  <c r="H17" i="107"/>
  <c r="G17" i="107"/>
  <c r="H16" i="107"/>
  <c r="G16" i="107"/>
  <c r="H15" i="107"/>
  <c r="G15" i="107"/>
  <c r="H14" i="107"/>
  <c r="G14" i="107"/>
  <c r="H13" i="107"/>
  <c r="G13" i="107"/>
  <c r="H12" i="107"/>
  <c r="G12" i="107"/>
  <c r="H11" i="107"/>
  <c r="G11" i="107"/>
  <c r="H10" i="107"/>
  <c r="G10" i="107"/>
  <c r="H9" i="107"/>
  <c r="G9" i="107"/>
  <c r="H8" i="107"/>
  <c r="G8" i="107"/>
  <c r="H7" i="107"/>
  <c r="G7" i="107"/>
  <c r="H6" i="107"/>
  <c r="G6" i="107"/>
  <c r="H5" i="107"/>
  <c r="G5" i="107"/>
  <c r="H38" i="106"/>
  <c r="G38" i="106"/>
  <c r="H37" i="106"/>
  <c r="G37" i="106"/>
  <c r="H36" i="106"/>
  <c r="G36" i="106"/>
  <c r="H35" i="106"/>
  <c r="G35" i="106"/>
  <c r="H34" i="106"/>
  <c r="G34" i="106"/>
  <c r="H33" i="106"/>
  <c r="G33" i="106"/>
  <c r="H32" i="106"/>
  <c r="G32" i="106"/>
  <c r="H31" i="106"/>
  <c r="G31" i="106"/>
  <c r="H30" i="106"/>
  <c r="G30" i="106"/>
  <c r="H29" i="106"/>
  <c r="G29" i="106"/>
  <c r="H28" i="106"/>
  <c r="G28" i="106"/>
  <c r="H27" i="106"/>
  <c r="G27" i="106"/>
  <c r="H26" i="106"/>
  <c r="G26" i="106"/>
  <c r="H25" i="106"/>
  <c r="G25" i="106"/>
  <c r="H24" i="106"/>
  <c r="G24" i="106"/>
  <c r="H23" i="106"/>
  <c r="G23" i="106"/>
  <c r="H22" i="106"/>
  <c r="G22" i="106"/>
  <c r="H21" i="106"/>
  <c r="G21" i="106"/>
  <c r="H20" i="106"/>
  <c r="G20" i="106"/>
  <c r="H19" i="106"/>
  <c r="G19" i="106"/>
  <c r="H18" i="106"/>
  <c r="G18" i="106"/>
  <c r="H17" i="106"/>
  <c r="G17" i="106"/>
  <c r="H16" i="106"/>
  <c r="G16" i="106"/>
  <c r="H15" i="106"/>
  <c r="G15" i="106"/>
  <c r="H14" i="106"/>
  <c r="G14" i="106"/>
  <c r="H13" i="106"/>
  <c r="G13" i="106"/>
  <c r="H12" i="106"/>
  <c r="G12" i="106"/>
  <c r="H11" i="106"/>
  <c r="G11" i="106"/>
  <c r="H10" i="106"/>
  <c r="G10" i="106"/>
  <c r="H9" i="106"/>
  <c r="G9" i="106"/>
  <c r="H8" i="106"/>
  <c r="G8" i="106"/>
  <c r="H7" i="106"/>
  <c r="G7" i="106"/>
  <c r="H6" i="106"/>
  <c r="G6" i="106"/>
  <c r="H5" i="106"/>
  <c r="G5" i="106"/>
  <c r="H38" i="105"/>
  <c r="G38" i="105"/>
  <c r="H37" i="105"/>
  <c r="G37" i="105"/>
  <c r="H36" i="105"/>
  <c r="G36" i="105"/>
  <c r="H35" i="105"/>
  <c r="G35" i="105"/>
  <c r="H34" i="105"/>
  <c r="G34" i="105"/>
  <c r="H33" i="105"/>
  <c r="G33" i="105"/>
  <c r="H32" i="105"/>
  <c r="G32" i="105"/>
  <c r="H31" i="105"/>
  <c r="G31" i="105"/>
  <c r="H30" i="105"/>
  <c r="G30" i="105"/>
  <c r="H29" i="105"/>
  <c r="G29" i="105"/>
  <c r="H28" i="105"/>
  <c r="G28" i="105"/>
  <c r="H27" i="105"/>
  <c r="G27" i="105"/>
  <c r="H26" i="105"/>
  <c r="G26" i="105"/>
  <c r="H25" i="105"/>
  <c r="G25" i="105"/>
  <c r="H24" i="105"/>
  <c r="G24" i="105"/>
  <c r="H23" i="105"/>
  <c r="G23" i="105"/>
  <c r="H22" i="105"/>
  <c r="G22" i="105"/>
  <c r="H21" i="105"/>
  <c r="G21" i="105"/>
  <c r="H20" i="105"/>
  <c r="G20" i="105"/>
  <c r="H19" i="105"/>
  <c r="G19" i="105"/>
  <c r="H18" i="105"/>
  <c r="G18" i="105"/>
  <c r="H17" i="105"/>
  <c r="G17" i="105"/>
  <c r="H16" i="105"/>
  <c r="G16" i="105"/>
  <c r="H15" i="105"/>
  <c r="G15" i="105"/>
  <c r="H14" i="105"/>
  <c r="G14" i="105"/>
  <c r="H13" i="105"/>
  <c r="G13" i="105"/>
  <c r="H12" i="105"/>
  <c r="G12" i="105"/>
  <c r="H11" i="105"/>
  <c r="G11" i="105"/>
  <c r="H10" i="105"/>
  <c r="G10" i="105"/>
  <c r="H9" i="105"/>
  <c r="G9" i="105"/>
  <c r="H8" i="105"/>
  <c r="G8" i="105"/>
  <c r="H7" i="105"/>
  <c r="G7" i="105"/>
  <c r="H6" i="105"/>
  <c r="G6" i="105"/>
  <c r="H5" i="105"/>
  <c r="G5" i="105"/>
  <c r="H38" i="104"/>
  <c r="G38" i="104"/>
  <c r="H37" i="104"/>
  <c r="G37" i="104"/>
  <c r="H36" i="104"/>
  <c r="G36" i="104"/>
  <c r="H35" i="104"/>
  <c r="G35" i="104"/>
  <c r="H34" i="104"/>
  <c r="G34" i="104"/>
  <c r="H33" i="104"/>
  <c r="G33" i="104"/>
  <c r="H32" i="104"/>
  <c r="G32" i="104"/>
  <c r="H31" i="104"/>
  <c r="G31" i="104"/>
  <c r="H30" i="104"/>
  <c r="G30" i="104"/>
  <c r="H29" i="104"/>
  <c r="G29" i="104"/>
  <c r="H28" i="104"/>
  <c r="G28" i="104"/>
  <c r="H27" i="104"/>
  <c r="G27" i="104"/>
  <c r="H26" i="104"/>
  <c r="G26" i="104"/>
  <c r="H25" i="104"/>
  <c r="G25" i="104"/>
  <c r="H24" i="104"/>
  <c r="G24" i="104"/>
  <c r="H23" i="104"/>
  <c r="G23" i="104"/>
  <c r="H22" i="104"/>
  <c r="G22" i="104"/>
  <c r="H21" i="104"/>
  <c r="G21" i="104"/>
  <c r="H20" i="104"/>
  <c r="G20" i="104"/>
  <c r="H19" i="104"/>
  <c r="G19" i="104"/>
  <c r="H18" i="104"/>
  <c r="G18" i="104"/>
  <c r="H17" i="104"/>
  <c r="G17" i="104"/>
  <c r="H16" i="104"/>
  <c r="G16" i="104"/>
  <c r="H15" i="104"/>
  <c r="G15" i="104"/>
  <c r="H14" i="104"/>
  <c r="G14" i="104"/>
  <c r="H13" i="104"/>
  <c r="G13" i="104"/>
  <c r="H12" i="104"/>
  <c r="G12" i="104"/>
  <c r="H11" i="104"/>
  <c r="G11" i="104"/>
  <c r="H10" i="104"/>
  <c r="G10" i="104"/>
  <c r="H9" i="104"/>
  <c r="G9" i="104"/>
  <c r="H8" i="104"/>
  <c r="G8" i="104"/>
  <c r="H7" i="104"/>
  <c r="G7" i="104"/>
  <c r="H6" i="104"/>
  <c r="G6" i="104"/>
  <c r="H5" i="104"/>
  <c r="G5" i="104"/>
  <c r="H38" i="103"/>
  <c r="G38" i="103"/>
  <c r="H37" i="103"/>
  <c r="G37" i="103"/>
  <c r="H36" i="103"/>
  <c r="G36" i="103"/>
  <c r="H35" i="103"/>
  <c r="G35" i="103"/>
  <c r="H34" i="103"/>
  <c r="G34" i="103"/>
  <c r="H33" i="103"/>
  <c r="G33" i="103"/>
  <c r="H32" i="103"/>
  <c r="G32" i="103"/>
  <c r="H31" i="103"/>
  <c r="G31" i="103"/>
  <c r="H30" i="103"/>
  <c r="G30" i="103"/>
  <c r="H29" i="103"/>
  <c r="G29" i="103"/>
  <c r="H28" i="103"/>
  <c r="G28" i="103"/>
  <c r="H27" i="103"/>
  <c r="G27" i="103"/>
  <c r="H26" i="103"/>
  <c r="G26" i="103"/>
  <c r="H25" i="103"/>
  <c r="G25" i="103"/>
  <c r="H24" i="103"/>
  <c r="G24" i="103"/>
  <c r="H23" i="103"/>
  <c r="G23" i="103"/>
  <c r="H22" i="103"/>
  <c r="G22" i="103"/>
  <c r="H21" i="103"/>
  <c r="G21" i="103"/>
  <c r="H20" i="103"/>
  <c r="G20" i="103"/>
  <c r="H19" i="103"/>
  <c r="G19" i="103"/>
  <c r="H18" i="103"/>
  <c r="G18" i="103"/>
  <c r="H17" i="103"/>
  <c r="G17" i="103"/>
  <c r="H16" i="103"/>
  <c r="G16" i="103"/>
  <c r="H15" i="103"/>
  <c r="G15" i="103"/>
  <c r="H14" i="103"/>
  <c r="G14" i="103"/>
  <c r="H13" i="103"/>
  <c r="G13" i="103"/>
  <c r="H12" i="103"/>
  <c r="G12" i="103"/>
  <c r="H11" i="103"/>
  <c r="G11" i="103"/>
  <c r="H10" i="103"/>
  <c r="G10" i="103"/>
  <c r="H9" i="103"/>
  <c r="G9" i="103"/>
  <c r="H8" i="103"/>
  <c r="G8" i="103"/>
  <c r="H7" i="103"/>
  <c r="G7" i="103"/>
  <c r="H6" i="103"/>
  <c r="G6" i="103"/>
  <c r="H5" i="103"/>
  <c r="G5" i="103"/>
  <c r="H38" i="102"/>
  <c r="G38" i="102"/>
  <c r="H37" i="102"/>
  <c r="G37" i="102"/>
  <c r="H36" i="102"/>
  <c r="G36" i="102"/>
  <c r="H35" i="102"/>
  <c r="G35" i="102"/>
  <c r="H34" i="102"/>
  <c r="G34" i="102"/>
  <c r="H33" i="102"/>
  <c r="G33" i="102"/>
  <c r="H32" i="102"/>
  <c r="G32" i="102"/>
  <c r="H31" i="102"/>
  <c r="G31" i="102"/>
  <c r="H30" i="102"/>
  <c r="G30" i="102"/>
  <c r="H29" i="102"/>
  <c r="G29" i="102"/>
  <c r="H28" i="102"/>
  <c r="G28" i="102"/>
  <c r="H27" i="102"/>
  <c r="G27" i="102"/>
  <c r="H26" i="102"/>
  <c r="G26" i="102"/>
  <c r="H25" i="102"/>
  <c r="G25" i="102"/>
  <c r="H24" i="102"/>
  <c r="G24" i="102"/>
  <c r="H23" i="102"/>
  <c r="G23" i="102"/>
  <c r="H22" i="102"/>
  <c r="G22" i="102"/>
  <c r="H21" i="102"/>
  <c r="G21" i="102"/>
  <c r="H20" i="102"/>
  <c r="G20" i="102"/>
  <c r="H19" i="102"/>
  <c r="G19" i="102"/>
  <c r="H18" i="102"/>
  <c r="G18" i="102"/>
  <c r="H17" i="102"/>
  <c r="G17" i="102"/>
  <c r="H16" i="102"/>
  <c r="G16" i="102"/>
  <c r="H15" i="102"/>
  <c r="G15" i="102"/>
  <c r="H14" i="102"/>
  <c r="G14" i="102"/>
  <c r="H13" i="102"/>
  <c r="G13" i="102"/>
  <c r="H12" i="102"/>
  <c r="G12" i="102"/>
  <c r="H11" i="102"/>
  <c r="G11" i="102"/>
  <c r="H10" i="102"/>
  <c r="G10" i="102"/>
  <c r="H9" i="102"/>
  <c r="G9" i="102"/>
  <c r="H8" i="102"/>
  <c r="G8" i="102"/>
  <c r="H7" i="102"/>
  <c r="G7" i="102"/>
  <c r="H6" i="102"/>
  <c r="G6" i="102"/>
  <c r="H5" i="102"/>
  <c r="G5" i="102"/>
  <c r="H38" i="101"/>
  <c r="G38" i="101"/>
  <c r="H37" i="101"/>
  <c r="G37" i="101"/>
  <c r="H36" i="101"/>
  <c r="G36" i="101"/>
  <c r="H35" i="101"/>
  <c r="G35" i="101"/>
  <c r="H34" i="101"/>
  <c r="G34" i="101"/>
  <c r="H33" i="101"/>
  <c r="G33" i="101"/>
  <c r="H32" i="101"/>
  <c r="G32" i="101"/>
  <c r="H31" i="101"/>
  <c r="G31" i="101"/>
  <c r="H30" i="101"/>
  <c r="G30" i="101"/>
  <c r="H29" i="101"/>
  <c r="G29" i="101"/>
  <c r="H28" i="101"/>
  <c r="G28" i="101"/>
  <c r="H27" i="101"/>
  <c r="G27" i="101"/>
  <c r="H26" i="101"/>
  <c r="G26" i="101"/>
  <c r="H25" i="101"/>
  <c r="G25" i="101"/>
  <c r="H24" i="101"/>
  <c r="G24" i="101"/>
  <c r="H23" i="101"/>
  <c r="G23" i="101"/>
  <c r="H22" i="101"/>
  <c r="G22" i="101"/>
  <c r="H21" i="101"/>
  <c r="G21" i="101"/>
  <c r="H20" i="101"/>
  <c r="G20" i="101"/>
  <c r="H19" i="101"/>
  <c r="G19" i="101"/>
  <c r="H18" i="101"/>
  <c r="G18" i="101"/>
  <c r="H17" i="101"/>
  <c r="G17" i="101"/>
  <c r="H16" i="101"/>
  <c r="G16" i="101"/>
  <c r="H15" i="101"/>
  <c r="G15" i="101"/>
  <c r="H14" i="101"/>
  <c r="G14" i="101"/>
  <c r="H13" i="101"/>
  <c r="G13" i="101"/>
  <c r="H12" i="101"/>
  <c r="G12" i="101"/>
  <c r="H11" i="101"/>
  <c r="G11" i="101"/>
  <c r="H10" i="101"/>
  <c r="G10" i="101"/>
  <c r="H9" i="101"/>
  <c r="G9" i="101"/>
  <c r="H8" i="101"/>
  <c r="G8" i="101"/>
  <c r="H7" i="101"/>
  <c r="G7" i="101"/>
  <c r="H6" i="101"/>
  <c r="G6" i="101"/>
  <c r="H5" i="101"/>
  <c r="G5" i="101"/>
  <c r="H38" i="100"/>
  <c r="G38" i="100"/>
  <c r="H37" i="100"/>
  <c r="G37" i="100"/>
  <c r="H36" i="100"/>
  <c r="G36" i="100"/>
  <c r="H35" i="100"/>
  <c r="G35" i="100"/>
  <c r="H34" i="100"/>
  <c r="G34" i="100"/>
  <c r="H33" i="100"/>
  <c r="G33" i="100"/>
  <c r="H32" i="100"/>
  <c r="G32" i="100"/>
  <c r="H31" i="100"/>
  <c r="G31" i="100"/>
  <c r="H30" i="100"/>
  <c r="G30" i="100"/>
  <c r="H29" i="100"/>
  <c r="G29" i="100"/>
  <c r="H28" i="100"/>
  <c r="G28" i="100"/>
  <c r="H27" i="100"/>
  <c r="G27" i="100"/>
  <c r="H26" i="100"/>
  <c r="G26" i="100"/>
  <c r="H25" i="100"/>
  <c r="G25" i="100"/>
  <c r="H24" i="100"/>
  <c r="G24" i="100"/>
  <c r="H23" i="100"/>
  <c r="G23" i="100"/>
  <c r="H22" i="100"/>
  <c r="G22" i="100"/>
  <c r="H21" i="100"/>
  <c r="G21" i="100"/>
  <c r="H20" i="100"/>
  <c r="G20" i="100"/>
  <c r="H19" i="100"/>
  <c r="G19" i="100"/>
  <c r="H18" i="100"/>
  <c r="G18" i="100"/>
  <c r="H17" i="100"/>
  <c r="G17" i="100"/>
  <c r="H16" i="100"/>
  <c r="G16" i="100"/>
  <c r="H15" i="100"/>
  <c r="G15" i="100"/>
  <c r="H14" i="100"/>
  <c r="G14" i="100"/>
  <c r="H13" i="100"/>
  <c r="G13" i="100"/>
  <c r="H12" i="100"/>
  <c r="G12" i="100"/>
  <c r="H11" i="100"/>
  <c r="G11" i="100"/>
  <c r="H10" i="100"/>
  <c r="G10" i="100"/>
  <c r="H9" i="100"/>
  <c r="G9" i="100"/>
  <c r="H8" i="100"/>
  <c r="G8" i="100"/>
  <c r="H7" i="100"/>
  <c r="G7" i="100"/>
  <c r="H6" i="100"/>
  <c r="G6" i="100"/>
  <c r="H5" i="100"/>
  <c r="G5" i="100"/>
  <c r="H38" i="99"/>
  <c r="G38" i="99"/>
  <c r="H37" i="99"/>
  <c r="G37" i="99"/>
  <c r="H36" i="99"/>
  <c r="E36" i="99"/>
  <c r="D36" i="99"/>
  <c r="H35" i="99"/>
  <c r="G35" i="99"/>
  <c r="H34" i="99"/>
  <c r="G34" i="99"/>
  <c r="H33" i="99"/>
  <c r="G33" i="99"/>
  <c r="H32" i="99"/>
  <c r="G32" i="99"/>
  <c r="H31" i="99"/>
  <c r="G31" i="99"/>
  <c r="H30" i="99"/>
  <c r="G30" i="99"/>
  <c r="H29" i="99"/>
  <c r="G29" i="99"/>
  <c r="H28" i="99"/>
  <c r="G28" i="99"/>
  <c r="H27" i="99"/>
  <c r="G27" i="99"/>
  <c r="H26" i="99"/>
  <c r="G26" i="99"/>
  <c r="H25" i="99"/>
  <c r="G25" i="99"/>
  <c r="H24" i="99"/>
  <c r="G24" i="99"/>
  <c r="H23" i="99"/>
  <c r="G23" i="99"/>
  <c r="H22" i="99"/>
  <c r="G22" i="99"/>
  <c r="H21" i="99"/>
  <c r="G21" i="99"/>
  <c r="H20" i="99"/>
  <c r="G20" i="99"/>
  <c r="H19" i="99"/>
  <c r="G19" i="99"/>
  <c r="H18" i="99"/>
  <c r="G18" i="99"/>
  <c r="H17" i="99"/>
  <c r="G17" i="99"/>
  <c r="H16" i="99"/>
  <c r="G16" i="99"/>
  <c r="H15" i="99"/>
  <c r="G15" i="99"/>
  <c r="H14" i="99"/>
  <c r="G14" i="99"/>
  <c r="H13" i="99"/>
  <c r="G13" i="99"/>
  <c r="H12" i="99"/>
  <c r="G12" i="99"/>
  <c r="H11" i="99"/>
  <c r="G11" i="99"/>
  <c r="H10" i="99"/>
  <c r="G10" i="99"/>
  <c r="H9" i="99"/>
  <c r="G9" i="99"/>
  <c r="H8" i="99"/>
  <c r="G8" i="99"/>
  <c r="H7" i="99"/>
  <c r="G7" i="99"/>
  <c r="H6" i="99"/>
  <c r="G6" i="99"/>
  <c r="H5" i="99"/>
  <c r="G5" i="99"/>
  <c r="H38" i="98"/>
  <c r="G38" i="98"/>
  <c r="H37" i="98"/>
  <c r="G37" i="98"/>
  <c r="H36" i="98"/>
  <c r="E36" i="98"/>
  <c r="D36" i="98"/>
  <c r="H35" i="98"/>
  <c r="G35" i="98"/>
  <c r="H34" i="98"/>
  <c r="G34" i="98"/>
  <c r="H33" i="98"/>
  <c r="G33" i="98"/>
  <c r="H32" i="98"/>
  <c r="G32" i="98"/>
  <c r="H31" i="98"/>
  <c r="G31" i="98"/>
  <c r="H30" i="98"/>
  <c r="G30" i="98"/>
  <c r="H29" i="98"/>
  <c r="G29" i="98"/>
  <c r="H28" i="98"/>
  <c r="G28" i="98"/>
  <c r="H27" i="98"/>
  <c r="G27" i="98"/>
  <c r="H26" i="98"/>
  <c r="G26" i="98"/>
  <c r="H25" i="98"/>
  <c r="G25" i="98"/>
  <c r="H24" i="98"/>
  <c r="G24" i="98"/>
  <c r="H23" i="98"/>
  <c r="G23" i="98"/>
  <c r="H22" i="98"/>
  <c r="G22" i="98"/>
  <c r="H21" i="98"/>
  <c r="G21" i="98"/>
  <c r="H20" i="98"/>
  <c r="G20" i="98"/>
  <c r="H19" i="98"/>
  <c r="G19" i="98"/>
  <c r="H18" i="98"/>
  <c r="G18" i="98"/>
  <c r="H17" i="98"/>
  <c r="G17" i="98"/>
  <c r="H16" i="98"/>
  <c r="G16" i="98"/>
  <c r="H15" i="98"/>
  <c r="G15" i="98"/>
  <c r="H14" i="98"/>
  <c r="G14" i="98"/>
  <c r="H13" i="98"/>
  <c r="G13" i="98"/>
  <c r="H12" i="98"/>
  <c r="G12" i="98"/>
  <c r="H11" i="98"/>
  <c r="G11" i="98"/>
  <c r="H10" i="98"/>
  <c r="G10" i="98"/>
  <c r="H9" i="98"/>
  <c r="G9" i="98"/>
  <c r="H8" i="98"/>
  <c r="G8" i="98"/>
  <c r="H7" i="98"/>
  <c r="G7" i="98"/>
  <c r="H6" i="98"/>
  <c r="G6" i="98"/>
  <c r="H5" i="98"/>
  <c r="G5" i="98"/>
  <c r="H38" i="97"/>
  <c r="G38" i="97"/>
  <c r="H37" i="97"/>
  <c r="G37" i="97"/>
  <c r="H36" i="97"/>
  <c r="E36" i="97"/>
  <c r="D36" i="97"/>
  <c r="H35" i="97"/>
  <c r="G35" i="97"/>
  <c r="H34" i="97"/>
  <c r="G34" i="97"/>
  <c r="H33" i="97"/>
  <c r="G33" i="97"/>
  <c r="H32" i="97"/>
  <c r="G32" i="97"/>
  <c r="H31" i="97"/>
  <c r="G31" i="97"/>
  <c r="H30" i="97"/>
  <c r="G30" i="97"/>
  <c r="H29" i="97"/>
  <c r="G29" i="97"/>
  <c r="H28" i="97"/>
  <c r="G28" i="97"/>
  <c r="H27" i="97"/>
  <c r="G27" i="97"/>
  <c r="H26" i="97"/>
  <c r="G26" i="97"/>
  <c r="H25" i="97"/>
  <c r="G25" i="97"/>
  <c r="H24" i="97"/>
  <c r="G24" i="97"/>
  <c r="H23" i="97"/>
  <c r="G23" i="97"/>
  <c r="H22" i="97"/>
  <c r="G22" i="97"/>
  <c r="H21" i="97"/>
  <c r="G21" i="97"/>
  <c r="H20" i="97"/>
  <c r="G20" i="97"/>
  <c r="H19" i="97"/>
  <c r="G19" i="97"/>
  <c r="H18" i="97"/>
  <c r="G18" i="97"/>
  <c r="H17" i="97"/>
  <c r="G17" i="97"/>
  <c r="H16" i="97"/>
  <c r="G16" i="97"/>
  <c r="H15" i="97"/>
  <c r="G15" i="97"/>
  <c r="H14" i="97"/>
  <c r="G14" i="97"/>
  <c r="H13" i="97"/>
  <c r="G13" i="97"/>
  <c r="H12" i="97"/>
  <c r="G12" i="97"/>
  <c r="H11" i="97"/>
  <c r="G11" i="97"/>
  <c r="H10" i="97"/>
  <c r="G10" i="97"/>
  <c r="H9" i="97"/>
  <c r="G9" i="97"/>
  <c r="H8" i="97"/>
  <c r="G8" i="97"/>
  <c r="H7" i="97"/>
  <c r="G7" i="97"/>
  <c r="H6" i="97"/>
  <c r="G6" i="97"/>
  <c r="H5" i="97"/>
  <c r="G5" i="97"/>
  <c r="H38" i="96"/>
  <c r="G38" i="96"/>
  <c r="H37" i="96"/>
  <c r="G37" i="96"/>
  <c r="H36" i="96"/>
  <c r="E36" i="96"/>
  <c r="D36" i="96"/>
  <c r="H35" i="96"/>
  <c r="G35" i="96"/>
  <c r="H34" i="96"/>
  <c r="G34" i="96"/>
  <c r="H33" i="96"/>
  <c r="G33" i="96"/>
  <c r="H32" i="96"/>
  <c r="G32" i="96"/>
  <c r="H31" i="96"/>
  <c r="G31" i="96"/>
  <c r="H30" i="96"/>
  <c r="G30" i="96"/>
  <c r="H29" i="96"/>
  <c r="G29" i="96"/>
  <c r="H28" i="96"/>
  <c r="G28" i="96"/>
  <c r="H27" i="96"/>
  <c r="G27" i="96"/>
  <c r="H26" i="96"/>
  <c r="G26" i="96"/>
  <c r="H25" i="96"/>
  <c r="G25" i="96"/>
  <c r="H24" i="96"/>
  <c r="G24" i="96"/>
  <c r="H23" i="96"/>
  <c r="G23" i="96"/>
  <c r="H22" i="96"/>
  <c r="G22" i="96"/>
  <c r="H21" i="96"/>
  <c r="G21" i="96"/>
  <c r="H20" i="96"/>
  <c r="G20" i="96"/>
  <c r="H19" i="96"/>
  <c r="G19" i="96"/>
  <c r="H18" i="96"/>
  <c r="G18" i="96"/>
  <c r="H17" i="96"/>
  <c r="G17" i="96"/>
  <c r="H16" i="96"/>
  <c r="G16" i="96"/>
  <c r="H15" i="96"/>
  <c r="G15" i="96"/>
  <c r="H14" i="96"/>
  <c r="G14" i="96"/>
  <c r="H13" i="96"/>
  <c r="G13" i="96"/>
  <c r="H12" i="96"/>
  <c r="G12" i="96"/>
  <c r="H11" i="96"/>
  <c r="G11" i="96"/>
  <c r="H10" i="96"/>
  <c r="G10" i="96"/>
  <c r="H9" i="96"/>
  <c r="G9" i="96"/>
  <c r="H8" i="96"/>
  <c r="G8" i="96"/>
  <c r="H7" i="96"/>
  <c r="G7" i="96"/>
  <c r="H6" i="96"/>
  <c r="G6" i="96"/>
  <c r="H5" i="96"/>
  <c r="G5" i="96"/>
  <c r="H38" i="95"/>
  <c r="G38" i="95"/>
  <c r="H37" i="95"/>
  <c r="G37" i="95"/>
  <c r="H36" i="95"/>
  <c r="E36" i="95"/>
  <c r="D36" i="95"/>
  <c r="H35" i="95"/>
  <c r="G35" i="95"/>
  <c r="H34" i="95"/>
  <c r="G34" i="95"/>
  <c r="H33" i="95"/>
  <c r="G33" i="95"/>
  <c r="H32" i="95"/>
  <c r="G32" i="95"/>
  <c r="H31" i="95"/>
  <c r="G31" i="95"/>
  <c r="H30" i="95"/>
  <c r="G30" i="95"/>
  <c r="H29" i="95"/>
  <c r="G29" i="95"/>
  <c r="H28" i="95"/>
  <c r="G28" i="95"/>
  <c r="H27" i="95"/>
  <c r="G27" i="95"/>
  <c r="H26" i="95"/>
  <c r="G26" i="95"/>
  <c r="H25" i="95"/>
  <c r="G25" i="95"/>
  <c r="H24" i="95"/>
  <c r="G24" i="95"/>
  <c r="H23" i="95"/>
  <c r="G23" i="95"/>
  <c r="H22" i="95"/>
  <c r="G22" i="95"/>
  <c r="H21" i="95"/>
  <c r="G21" i="95"/>
  <c r="H20" i="95"/>
  <c r="G20" i="95"/>
  <c r="H19" i="95"/>
  <c r="G19" i="95"/>
  <c r="H18" i="95"/>
  <c r="G18" i="95"/>
  <c r="H17" i="95"/>
  <c r="G17" i="95"/>
  <c r="H16" i="95"/>
  <c r="G16" i="95"/>
  <c r="H15" i="95"/>
  <c r="G15" i="95"/>
  <c r="H14" i="95"/>
  <c r="G14" i="95"/>
  <c r="H13" i="95"/>
  <c r="G13" i="95"/>
  <c r="H12" i="95"/>
  <c r="G12" i="95"/>
  <c r="H11" i="95"/>
  <c r="G11" i="95"/>
  <c r="H10" i="95"/>
  <c r="G10" i="95"/>
  <c r="H9" i="95"/>
  <c r="G9" i="95"/>
  <c r="H8" i="95"/>
  <c r="G8" i="95"/>
  <c r="H7" i="95"/>
  <c r="G7" i="95"/>
  <c r="H6" i="95"/>
  <c r="G6" i="95"/>
  <c r="H5" i="95"/>
  <c r="G5" i="95"/>
  <c r="H38" i="94"/>
  <c r="G38" i="94"/>
  <c r="H37" i="94"/>
  <c r="G37" i="94"/>
  <c r="H36" i="94"/>
  <c r="E36" i="94"/>
  <c r="D36" i="94"/>
  <c r="H35" i="94"/>
  <c r="G35" i="94"/>
  <c r="H34" i="94"/>
  <c r="G34" i="94"/>
  <c r="H33" i="94"/>
  <c r="G33" i="94"/>
  <c r="H32" i="94"/>
  <c r="G32" i="94"/>
  <c r="H31" i="94"/>
  <c r="G31" i="94"/>
  <c r="H30" i="94"/>
  <c r="G30" i="94"/>
  <c r="H29" i="94"/>
  <c r="G29" i="94"/>
  <c r="H28" i="94"/>
  <c r="G28" i="94"/>
  <c r="H27" i="94"/>
  <c r="G27" i="94"/>
  <c r="H26" i="94"/>
  <c r="G26" i="94"/>
  <c r="H25" i="94"/>
  <c r="G25" i="94"/>
  <c r="H24" i="94"/>
  <c r="G24" i="94"/>
  <c r="H23" i="94"/>
  <c r="G23" i="94"/>
  <c r="H22" i="94"/>
  <c r="G22" i="94"/>
  <c r="H21" i="94"/>
  <c r="G21" i="94"/>
  <c r="H20" i="94"/>
  <c r="G20" i="94"/>
  <c r="H19" i="94"/>
  <c r="G19" i="94"/>
  <c r="H18" i="94"/>
  <c r="G18" i="94"/>
  <c r="H17" i="94"/>
  <c r="G17" i="94"/>
  <c r="H16" i="94"/>
  <c r="G16" i="94"/>
  <c r="H15" i="94"/>
  <c r="G15" i="94"/>
  <c r="H14" i="94"/>
  <c r="G14" i="94"/>
  <c r="H13" i="94"/>
  <c r="G13" i="94"/>
  <c r="H12" i="94"/>
  <c r="G12" i="94"/>
  <c r="H11" i="94"/>
  <c r="G11" i="94"/>
  <c r="H10" i="94"/>
  <c r="G10" i="94"/>
  <c r="H9" i="94"/>
  <c r="G9" i="94"/>
  <c r="H8" i="94"/>
  <c r="G8" i="94"/>
  <c r="H7" i="94"/>
  <c r="G7" i="94"/>
  <c r="H6" i="94"/>
  <c r="G6" i="94"/>
  <c r="H5" i="94"/>
  <c r="G5" i="94"/>
  <c r="H38" i="93"/>
  <c r="G38" i="93"/>
  <c r="H37" i="93"/>
  <c r="G37" i="93"/>
  <c r="H36" i="93"/>
  <c r="E36" i="93"/>
  <c r="D36" i="93"/>
  <c r="H35" i="93"/>
  <c r="G35" i="93"/>
  <c r="H34" i="93"/>
  <c r="G34" i="93"/>
  <c r="H33" i="93"/>
  <c r="G33" i="93"/>
  <c r="H32" i="93"/>
  <c r="G32" i="93"/>
  <c r="H31" i="93"/>
  <c r="G31" i="93"/>
  <c r="H30" i="93"/>
  <c r="G30" i="93"/>
  <c r="H29" i="93"/>
  <c r="G29" i="93"/>
  <c r="H28" i="93"/>
  <c r="G28" i="93"/>
  <c r="H27" i="93"/>
  <c r="G27" i="93"/>
  <c r="H26" i="93"/>
  <c r="G26" i="93"/>
  <c r="H25" i="93"/>
  <c r="G25" i="93"/>
  <c r="H24" i="93"/>
  <c r="G24" i="93"/>
  <c r="H23" i="93"/>
  <c r="G23" i="93"/>
  <c r="H22" i="93"/>
  <c r="G22" i="93"/>
  <c r="H21" i="93"/>
  <c r="G21" i="93"/>
  <c r="H20" i="93"/>
  <c r="G20" i="93"/>
  <c r="H19" i="93"/>
  <c r="G19" i="93"/>
  <c r="H18" i="93"/>
  <c r="G18" i="93"/>
  <c r="H17" i="93"/>
  <c r="G17" i="93"/>
  <c r="H16" i="93"/>
  <c r="G16" i="93"/>
  <c r="H15" i="93"/>
  <c r="G15" i="93"/>
  <c r="H14" i="93"/>
  <c r="G14" i="93"/>
  <c r="H13" i="93"/>
  <c r="G13" i="93"/>
  <c r="H12" i="93"/>
  <c r="G12" i="93"/>
  <c r="H11" i="93"/>
  <c r="G11" i="93"/>
  <c r="H10" i="93"/>
  <c r="G10" i="93"/>
  <c r="H9" i="93"/>
  <c r="G9" i="93"/>
  <c r="H8" i="93"/>
  <c r="G8" i="93"/>
  <c r="H7" i="93"/>
  <c r="G7" i="93"/>
  <c r="H6" i="93"/>
  <c r="G6" i="93"/>
  <c r="H5" i="93"/>
  <c r="G5" i="93"/>
  <c r="H38" i="92"/>
  <c r="G38" i="92"/>
  <c r="H37" i="92"/>
  <c r="G37" i="92"/>
  <c r="H36" i="92"/>
  <c r="G36" i="92"/>
  <c r="E36" i="92"/>
  <c r="D36" i="92"/>
  <c r="H35" i="92"/>
  <c r="G35" i="92"/>
  <c r="H34" i="92"/>
  <c r="G34" i="92"/>
  <c r="H33" i="92"/>
  <c r="G33" i="92"/>
  <c r="H32" i="92"/>
  <c r="G32" i="92"/>
  <c r="H31" i="92"/>
  <c r="G31" i="92"/>
  <c r="H30" i="92"/>
  <c r="G30" i="92"/>
  <c r="H29" i="92"/>
  <c r="G29" i="92"/>
  <c r="H28" i="92"/>
  <c r="G28" i="92"/>
  <c r="H27" i="92"/>
  <c r="G27" i="92"/>
  <c r="H26" i="92"/>
  <c r="G26" i="92"/>
  <c r="H25" i="92"/>
  <c r="G25" i="92"/>
  <c r="H24" i="92"/>
  <c r="G24" i="92"/>
  <c r="H23" i="92"/>
  <c r="G23" i="92"/>
  <c r="H22" i="92"/>
  <c r="G22" i="92"/>
  <c r="H21" i="92"/>
  <c r="G21" i="92"/>
  <c r="H20" i="92"/>
  <c r="G20" i="92"/>
  <c r="H19" i="92"/>
  <c r="G19" i="92"/>
  <c r="H18" i="92"/>
  <c r="G18" i="92"/>
  <c r="H17" i="92"/>
  <c r="G17" i="92"/>
  <c r="H16" i="92"/>
  <c r="G16" i="92"/>
  <c r="H15" i="92"/>
  <c r="G15" i="92"/>
  <c r="H14" i="92"/>
  <c r="G14" i="92"/>
  <c r="H13" i="92"/>
  <c r="G13" i="92"/>
  <c r="H12" i="92"/>
  <c r="G12" i="92"/>
  <c r="H11" i="92"/>
  <c r="G11" i="92"/>
  <c r="H10" i="92"/>
  <c r="G10" i="92"/>
  <c r="H9" i="92"/>
  <c r="G9" i="92"/>
  <c r="H8" i="92"/>
  <c r="G8" i="92"/>
  <c r="H7" i="92"/>
  <c r="G7" i="92"/>
  <c r="H6" i="92"/>
  <c r="G6" i="92"/>
  <c r="H5" i="92"/>
  <c r="G5" i="92"/>
  <c r="H38" i="91"/>
  <c r="G38" i="91"/>
  <c r="H37" i="91"/>
  <c r="G37" i="91"/>
  <c r="E36" i="91"/>
  <c r="G36" i="91" s="1"/>
  <c r="D36" i="91"/>
  <c r="C36" i="91"/>
  <c r="B36" i="91"/>
  <c r="H35" i="91"/>
  <c r="G35" i="91"/>
  <c r="H34" i="91"/>
  <c r="G34" i="91"/>
  <c r="H33" i="91"/>
  <c r="G33" i="91"/>
  <c r="H32" i="91"/>
  <c r="G32" i="91"/>
  <c r="H31" i="91"/>
  <c r="G31" i="91"/>
  <c r="H30" i="91"/>
  <c r="G30" i="91"/>
  <c r="H29" i="91"/>
  <c r="G29" i="91"/>
  <c r="H28" i="91"/>
  <c r="G28" i="91"/>
  <c r="H27" i="91"/>
  <c r="G27" i="91"/>
  <c r="H26" i="91"/>
  <c r="G26" i="91"/>
  <c r="H25" i="91"/>
  <c r="G25" i="91"/>
  <c r="H24" i="91"/>
  <c r="G24" i="91"/>
  <c r="H23" i="91"/>
  <c r="G23" i="91"/>
  <c r="H22" i="91"/>
  <c r="G22" i="91"/>
  <c r="H21" i="91"/>
  <c r="G21" i="91"/>
  <c r="H20" i="91"/>
  <c r="G20" i="91"/>
  <c r="H19" i="91"/>
  <c r="G19" i="91"/>
  <c r="H18" i="91"/>
  <c r="G18" i="91"/>
  <c r="H17" i="91"/>
  <c r="G17" i="91"/>
  <c r="H16" i="91"/>
  <c r="G16" i="91"/>
  <c r="H15" i="91"/>
  <c r="G15" i="91"/>
  <c r="H14" i="91"/>
  <c r="G14" i="91"/>
  <c r="H13" i="91"/>
  <c r="G13" i="91"/>
  <c r="H12" i="91"/>
  <c r="G12" i="91"/>
  <c r="H11" i="91"/>
  <c r="G11" i="91"/>
  <c r="H10" i="91"/>
  <c r="G10" i="91"/>
  <c r="H9" i="91"/>
  <c r="G9" i="91"/>
  <c r="H8" i="91"/>
  <c r="G8" i="91"/>
  <c r="H7" i="91"/>
  <c r="G7" i="91"/>
  <c r="H6" i="91"/>
  <c r="G6" i="91"/>
  <c r="H5" i="91"/>
  <c r="G5" i="91"/>
  <c r="H38" i="90"/>
  <c r="G38" i="90"/>
  <c r="H37" i="90"/>
  <c r="G37" i="90"/>
  <c r="E36" i="90"/>
  <c r="G36" i="90" s="1"/>
  <c r="D36" i="90"/>
  <c r="C36" i="90"/>
  <c r="B36" i="90"/>
  <c r="H36" i="90" s="1"/>
  <c r="H35" i="90"/>
  <c r="G35" i="90"/>
  <c r="H34" i="90"/>
  <c r="G34" i="90"/>
  <c r="H33" i="90"/>
  <c r="G33" i="90"/>
  <c r="H32" i="90"/>
  <c r="G32" i="90"/>
  <c r="H31" i="90"/>
  <c r="G31" i="90"/>
  <c r="H30" i="90"/>
  <c r="G30" i="90"/>
  <c r="H29" i="90"/>
  <c r="G29" i="90"/>
  <c r="H28" i="90"/>
  <c r="G28" i="90"/>
  <c r="H27" i="90"/>
  <c r="G27" i="90"/>
  <c r="H26" i="90"/>
  <c r="G26" i="90"/>
  <c r="H25" i="90"/>
  <c r="G25" i="90"/>
  <c r="H24" i="90"/>
  <c r="G24" i="90"/>
  <c r="H23" i="90"/>
  <c r="G23" i="90"/>
  <c r="H22" i="90"/>
  <c r="G22" i="90"/>
  <c r="H21" i="90"/>
  <c r="G21" i="90"/>
  <c r="H20" i="90"/>
  <c r="G20" i="90"/>
  <c r="H19" i="90"/>
  <c r="G19" i="90"/>
  <c r="H18" i="90"/>
  <c r="G18" i="90"/>
  <c r="H17" i="90"/>
  <c r="G17" i="90"/>
  <c r="H16" i="90"/>
  <c r="G16" i="90"/>
  <c r="H15" i="90"/>
  <c r="G15" i="90"/>
  <c r="H14" i="90"/>
  <c r="G14" i="90"/>
  <c r="H13" i="90"/>
  <c r="G13" i="90"/>
  <c r="H12" i="90"/>
  <c r="G12" i="90"/>
  <c r="H11" i="90"/>
  <c r="G11" i="90"/>
  <c r="H10" i="90"/>
  <c r="G10" i="90"/>
  <c r="H9" i="90"/>
  <c r="G9" i="90"/>
  <c r="H8" i="90"/>
  <c r="G8" i="90"/>
  <c r="H7" i="90"/>
  <c r="G7" i="90"/>
  <c r="H6" i="90"/>
  <c r="G6" i="90"/>
  <c r="H5" i="90"/>
  <c r="G5" i="90"/>
  <c r="H38" i="89"/>
  <c r="G38" i="89"/>
  <c r="H37" i="89"/>
  <c r="G37" i="89"/>
  <c r="E36" i="89"/>
  <c r="G36" i="89" s="1"/>
  <c r="D36" i="89"/>
  <c r="C36" i="89"/>
  <c r="B36" i="89"/>
  <c r="H36" i="89" s="1"/>
  <c r="H35" i="89"/>
  <c r="G35" i="89"/>
  <c r="H34" i="89"/>
  <c r="G34" i="89"/>
  <c r="H33" i="89"/>
  <c r="G33" i="89"/>
  <c r="H32" i="89"/>
  <c r="G32" i="89"/>
  <c r="H31" i="89"/>
  <c r="G31" i="89"/>
  <c r="H30" i="89"/>
  <c r="G30" i="89"/>
  <c r="H29" i="89"/>
  <c r="G29" i="89"/>
  <c r="H28" i="89"/>
  <c r="G28" i="89"/>
  <c r="H27" i="89"/>
  <c r="G27" i="89"/>
  <c r="H26" i="89"/>
  <c r="G26" i="89"/>
  <c r="H25" i="89"/>
  <c r="G25" i="89"/>
  <c r="H24" i="89"/>
  <c r="G24" i="89"/>
  <c r="H23" i="89"/>
  <c r="G23" i="89"/>
  <c r="H22" i="89"/>
  <c r="G22" i="89"/>
  <c r="H21" i="89"/>
  <c r="G21" i="89"/>
  <c r="H20" i="89"/>
  <c r="G20" i="89"/>
  <c r="H19" i="89"/>
  <c r="G19" i="89"/>
  <c r="H18" i="89"/>
  <c r="G18" i="89"/>
  <c r="H17" i="89"/>
  <c r="G17" i="89"/>
  <c r="H16" i="89"/>
  <c r="G16" i="89"/>
  <c r="H15" i="89"/>
  <c r="G15" i="89"/>
  <c r="H14" i="89"/>
  <c r="G14" i="89"/>
  <c r="H13" i="89"/>
  <c r="G13" i="89"/>
  <c r="H12" i="89"/>
  <c r="G12" i="89"/>
  <c r="H11" i="89"/>
  <c r="G11" i="89"/>
  <c r="H10" i="89"/>
  <c r="G10" i="89"/>
  <c r="H9" i="89"/>
  <c r="G9" i="89"/>
  <c r="H8" i="89"/>
  <c r="G8" i="89"/>
  <c r="H7" i="89"/>
  <c r="G7" i="89"/>
  <c r="H6" i="89"/>
  <c r="G6" i="89"/>
  <c r="H5" i="89"/>
  <c r="G5" i="89"/>
  <c r="H38" i="88"/>
  <c r="G38" i="88"/>
  <c r="H37" i="88"/>
  <c r="G37" i="88"/>
  <c r="E36" i="88"/>
  <c r="G36" i="88" s="1"/>
  <c r="D36" i="88"/>
  <c r="C36" i="88"/>
  <c r="B36" i="88"/>
  <c r="H36" i="88" s="1"/>
  <c r="H35" i="88"/>
  <c r="G35" i="88"/>
  <c r="H34" i="88"/>
  <c r="G34" i="88"/>
  <c r="H33" i="88"/>
  <c r="G33" i="88"/>
  <c r="H32" i="88"/>
  <c r="G32" i="88"/>
  <c r="H31" i="88"/>
  <c r="G31" i="88"/>
  <c r="H30" i="88"/>
  <c r="G30" i="88"/>
  <c r="H29" i="88"/>
  <c r="G29" i="88"/>
  <c r="H28" i="88"/>
  <c r="G28" i="88"/>
  <c r="H27" i="88"/>
  <c r="G27" i="88"/>
  <c r="H26" i="88"/>
  <c r="G26" i="88"/>
  <c r="H25" i="88"/>
  <c r="G25" i="88"/>
  <c r="H24" i="88"/>
  <c r="G24" i="88"/>
  <c r="H23" i="88"/>
  <c r="G23" i="88"/>
  <c r="H22" i="88"/>
  <c r="G22" i="88"/>
  <c r="H21" i="88"/>
  <c r="G21" i="88"/>
  <c r="H20" i="88"/>
  <c r="G20" i="88"/>
  <c r="H19" i="88"/>
  <c r="G19" i="88"/>
  <c r="H18" i="88"/>
  <c r="G18" i="88"/>
  <c r="H17" i="88"/>
  <c r="G17" i="88"/>
  <c r="H16" i="88"/>
  <c r="G16" i="88"/>
  <c r="H15" i="88"/>
  <c r="G15" i="88"/>
  <c r="H14" i="88"/>
  <c r="G14" i="88"/>
  <c r="H13" i="88"/>
  <c r="G13" i="88"/>
  <c r="H12" i="88"/>
  <c r="G12" i="88"/>
  <c r="H11" i="88"/>
  <c r="G11" i="88"/>
  <c r="H10" i="88"/>
  <c r="G10" i="88"/>
  <c r="H9" i="88"/>
  <c r="G9" i="88"/>
  <c r="H8" i="88"/>
  <c r="G8" i="88"/>
  <c r="H7" i="88"/>
  <c r="G7" i="88"/>
  <c r="H6" i="88"/>
  <c r="G6" i="88"/>
  <c r="H5" i="88"/>
  <c r="G5" i="88"/>
  <c r="H38" i="87"/>
  <c r="G38" i="87"/>
  <c r="H37" i="87"/>
  <c r="G37" i="87"/>
  <c r="E36" i="87"/>
  <c r="G36" i="87" s="1"/>
  <c r="D36" i="87"/>
  <c r="C36" i="87"/>
  <c r="B36" i="87"/>
  <c r="H35" i="87"/>
  <c r="G35" i="87"/>
  <c r="H34" i="87"/>
  <c r="G34" i="87"/>
  <c r="H33" i="87"/>
  <c r="G33" i="87"/>
  <c r="H32" i="87"/>
  <c r="G32" i="87"/>
  <c r="H31" i="87"/>
  <c r="G31" i="87"/>
  <c r="H30" i="87"/>
  <c r="G30" i="87"/>
  <c r="H29" i="87"/>
  <c r="G29" i="87"/>
  <c r="H28" i="87"/>
  <c r="G28" i="87"/>
  <c r="H27" i="87"/>
  <c r="G27" i="87"/>
  <c r="H26" i="87"/>
  <c r="G26" i="87"/>
  <c r="H25" i="87"/>
  <c r="G25" i="87"/>
  <c r="H24" i="87"/>
  <c r="G24" i="87"/>
  <c r="H23" i="87"/>
  <c r="G23" i="87"/>
  <c r="H22" i="87"/>
  <c r="G22" i="87"/>
  <c r="H21" i="87"/>
  <c r="G21" i="87"/>
  <c r="H20" i="87"/>
  <c r="G20" i="87"/>
  <c r="H19" i="87"/>
  <c r="G19" i="87"/>
  <c r="H18" i="87"/>
  <c r="G18" i="87"/>
  <c r="H17" i="87"/>
  <c r="G17" i="87"/>
  <c r="H16" i="87"/>
  <c r="G16" i="87"/>
  <c r="H15" i="87"/>
  <c r="G15" i="87"/>
  <c r="H14" i="87"/>
  <c r="G14" i="87"/>
  <c r="H13" i="87"/>
  <c r="G13" i="87"/>
  <c r="H12" i="87"/>
  <c r="G12" i="87"/>
  <c r="H11" i="87"/>
  <c r="G11" i="87"/>
  <c r="H10" i="87"/>
  <c r="G10" i="87"/>
  <c r="H9" i="87"/>
  <c r="G9" i="87"/>
  <c r="H8" i="87"/>
  <c r="G8" i="87"/>
  <c r="H7" i="87"/>
  <c r="G7" i="87"/>
  <c r="H6" i="87"/>
  <c r="G6" i="87"/>
  <c r="H5" i="87"/>
  <c r="G5" i="87"/>
  <c r="H38" i="86"/>
  <c r="G38" i="86"/>
  <c r="H37" i="86"/>
  <c r="G37" i="86"/>
  <c r="E36" i="86"/>
  <c r="G36" i="86" s="1"/>
  <c r="D36" i="86"/>
  <c r="C36" i="86"/>
  <c r="B36" i="86"/>
  <c r="H35" i="86"/>
  <c r="G35" i="86"/>
  <c r="H34" i="86"/>
  <c r="G34" i="86"/>
  <c r="H33" i="86"/>
  <c r="G33" i="86"/>
  <c r="H32" i="86"/>
  <c r="G32" i="86"/>
  <c r="H31" i="86"/>
  <c r="G31" i="86"/>
  <c r="H30" i="86"/>
  <c r="G30" i="86"/>
  <c r="H29" i="86"/>
  <c r="G29" i="86"/>
  <c r="H28" i="86"/>
  <c r="G28" i="86"/>
  <c r="H27" i="86"/>
  <c r="G27" i="86"/>
  <c r="H26" i="86"/>
  <c r="G26" i="86"/>
  <c r="H25" i="86"/>
  <c r="G25" i="86"/>
  <c r="H24" i="86"/>
  <c r="G24" i="86"/>
  <c r="H23" i="86"/>
  <c r="G23" i="86"/>
  <c r="H22" i="86"/>
  <c r="G22" i="86"/>
  <c r="H21" i="86"/>
  <c r="G21" i="86"/>
  <c r="H20" i="86"/>
  <c r="G20" i="86"/>
  <c r="H19" i="86"/>
  <c r="G19" i="86"/>
  <c r="H18" i="86"/>
  <c r="G18" i="86"/>
  <c r="H17" i="86"/>
  <c r="G17" i="86"/>
  <c r="H16" i="86"/>
  <c r="G16" i="86"/>
  <c r="H15" i="86"/>
  <c r="G15" i="86"/>
  <c r="H14" i="86"/>
  <c r="G14" i="86"/>
  <c r="H13" i="86"/>
  <c r="G13" i="86"/>
  <c r="H12" i="86"/>
  <c r="G12" i="86"/>
  <c r="H11" i="86"/>
  <c r="G11" i="86"/>
  <c r="H10" i="86"/>
  <c r="G10" i="86"/>
  <c r="H9" i="86"/>
  <c r="G9" i="86"/>
  <c r="H8" i="86"/>
  <c r="G8" i="86"/>
  <c r="H7" i="86"/>
  <c r="G7" i="86"/>
  <c r="H6" i="86"/>
  <c r="G6" i="86"/>
  <c r="H5" i="86"/>
  <c r="G5" i="86"/>
  <c r="H38" i="85"/>
  <c r="G38" i="85"/>
  <c r="H37" i="85"/>
  <c r="G37" i="85"/>
  <c r="E36" i="85"/>
  <c r="D36" i="85"/>
  <c r="C36" i="85"/>
  <c r="B36" i="85"/>
  <c r="H35" i="85"/>
  <c r="G35" i="85"/>
  <c r="H34" i="85"/>
  <c r="G34" i="85"/>
  <c r="H33" i="85"/>
  <c r="G33" i="85"/>
  <c r="H32" i="85"/>
  <c r="G32" i="85"/>
  <c r="H31" i="85"/>
  <c r="G31" i="85"/>
  <c r="H30" i="85"/>
  <c r="G30" i="85"/>
  <c r="H29" i="85"/>
  <c r="G29" i="85"/>
  <c r="H28" i="85"/>
  <c r="G28" i="85"/>
  <c r="H27" i="85"/>
  <c r="G27" i="85"/>
  <c r="H26" i="85"/>
  <c r="G26" i="85"/>
  <c r="H25" i="85"/>
  <c r="G25" i="85"/>
  <c r="H24" i="85"/>
  <c r="G24" i="85"/>
  <c r="H23" i="85"/>
  <c r="G23" i="85"/>
  <c r="H22" i="85"/>
  <c r="G22" i="85"/>
  <c r="H21" i="85"/>
  <c r="G21" i="85"/>
  <c r="H20" i="85"/>
  <c r="G20" i="85"/>
  <c r="H19" i="85"/>
  <c r="G19" i="85"/>
  <c r="H18" i="85"/>
  <c r="G18" i="85"/>
  <c r="H17" i="85"/>
  <c r="G17" i="85"/>
  <c r="H16" i="85"/>
  <c r="G16" i="85"/>
  <c r="H15" i="85"/>
  <c r="G15" i="85"/>
  <c r="H14" i="85"/>
  <c r="G14" i="85"/>
  <c r="H13" i="85"/>
  <c r="G13" i="85"/>
  <c r="H12" i="85"/>
  <c r="G12" i="85"/>
  <c r="H11" i="85"/>
  <c r="G11" i="85"/>
  <c r="H10" i="85"/>
  <c r="G10" i="85"/>
  <c r="H9" i="85"/>
  <c r="G9" i="85"/>
  <c r="H8" i="85"/>
  <c r="G8" i="85"/>
  <c r="H7" i="85"/>
  <c r="G7" i="85"/>
  <c r="H6" i="85"/>
  <c r="G6" i="85"/>
  <c r="H5" i="85"/>
  <c r="G5" i="85"/>
  <c r="H38" i="84"/>
  <c r="G38" i="84"/>
  <c r="H37" i="84"/>
  <c r="G37" i="84"/>
  <c r="E36" i="84"/>
  <c r="D36" i="84"/>
  <c r="C36" i="84"/>
  <c r="B36" i="84"/>
  <c r="H35" i="84"/>
  <c r="G35" i="84"/>
  <c r="H34" i="84"/>
  <c r="G34" i="84"/>
  <c r="H33" i="84"/>
  <c r="G33" i="84"/>
  <c r="H32" i="84"/>
  <c r="G32" i="84"/>
  <c r="H31" i="84"/>
  <c r="G31" i="84"/>
  <c r="H30" i="84"/>
  <c r="G30" i="84"/>
  <c r="H29" i="84"/>
  <c r="G29" i="84"/>
  <c r="H28" i="84"/>
  <c r="G28" i="84"/>
  <c r="H27" i="84"/>
  <c r="G27" i="84"/>
  <c r="H26" i="84"/>
  <c r="G26" i="84"/>
  <c r="H25" i="84"/>
  <c r="G25" i="84"/>
  <c r="H24" i="84"/>
  <c r="G24" i="84"/>
  <c r="H23" i="84"/>
  <c r="G23" i="84"/>
  <c r="H22" i="84"/>
  <c r="G22" i="84"/>
  <c r="H21" i="84"/>
  <c r="G21" i="84"/>
  <c r="H20" i="84"/>
  <c r="G20" i="84"/>
  <c r="H19" i="84"/>
  <c r="G19" i="84"/>
  <c r="H18" i="84"/>
  <c r="G18" i="84"/>
  <c r="H17" i="84"/>
  <c r="G17" i="84"/>
  <c r="H16" i="84"/>
  <c r="G16" i="84"/>
  <c r="H15" i="84"/>
  <c r="G15" i="84"/>
  <c r="H14" i="84"/>
  <c r="G14" i="84"/>
  <c r="H13" i="84"/>
  <c r="G13" i="84"/>
  <c r="H12" i="84"/>
  <c r="G12" i="84"/>
  <c r="H11" i="84"/>
  <c r="G11" i="84"/>
  <c r="H10" i="84"/>
  <c r="G10" i="84"/>
  <c r="H9" i="84"/>
  <c r="G9" i="84"/>
  <c r="H8" i="84"/>
  <c r="G8" i="84"/>
  <c r="H7" i="84"/>
  <c r="G7" i="84"/>
  <c r="H6" i="84"/>
  <c r="G6" i="84"/>
  <c r="H5" i="84"/>
  <c r="G5" i="84"/>
  <c r="H38" i="83"/>
  <c r="G38" i="83"/>
  <c r="H37" i="83"/>
  <c r="G37" i="83"/>
  <c r="E36" i="83"/>
  <c r="D36" i="83"/>
  <c r="C36" i="83"/>
  <c r="B36" i="83"/>
  <c r="H36" i="83" s="1"/>
  <c r="H35" i="83"/>
  <c r="G35" i="83"/>
  <c r="H34" i="83"/>
  <c r="G34" i="83"/>
  <c r="H33" i="83"/>
  <c r="G33" i="83"/>
  <c r="H32" i="83"/>
  <c r="G32" i="83"/>
  <c r="H31" i="83"/>
  <c r="G31" i="83"/>
  <c r="H30" i="83"/>
  <c r="G30" i="83"/>
  <c r="H29" i="83"/>
  <c r="G29" i="83"/>
  <c r="H28" i="83"/>
  <c r="G28" i="83"/>
  <c r="H27" i="83"/>
  <c r="G27" i="83"/>
  <c r="H26" i="83"/>
  <c r="G26" i="83"/>
  <c r="H25" i="83"/>
  <c r="G25" i="83"/>
  <c r="H24" i="83"/>
  <c r="G24" i="83"/>
  <c r="H23" i="83"/>
  <c r="G23" i="83"/>
  <c r="H22" i="83"/>
  <c r="G22" i="83"/>
  <c r="H21" i="83"/>
  <c r="G21" i="83"/>
  <c r="H20" i="83"/>
  <c r="G20" i="83"/>
  <c r="H19" i="83"/>
  <c r="G19" i="83"/>
  <c r="H18" i="83"/>
  <c r="G18" i="83"/>
  <c r="H17" i="83"/>
  <c r="G17" i="83"/>
  <c r="H16" i="83"/>
  <c r="G16" i="83"/>
  <c r="H15" i="83"/>
  <c r="G15" i="83"/>
  <c r="H14" i="83"/>
  <c r="G14" i="83"/>
  <c r="H13" i="83"/>
  <c r="G13" i="83"/>
  <c r="H12" i="83"/>
  <c r="G12" i="83"/>
  <c r="H11" i="83"/>
  <c r="G11" i="83"/>
  <c r="H10" i="83"/>
  <c r="G10" i="83"/>
  <c r="H9" i="83"/>
  <c r="G9" i="83"/>
  <c r="H8" i="83"/>
  <c r="G8" i="83"/>
  <c r="H7" i="83"/>
  <c r="G7" i="83"/>
  <c r="H6" i="83"/>
  <c r="G6" i="83"/>
  <c r="H5" i="83"/>
  <c r="G5" i="83"/>
  <c r="H38" i="82"/>
  <c r="G38" i="82"/>
  <c r="H37" i="82"/>
  <c r="G37" i="82"/>
  <c r="E36" i="82"/>
  <c r="D36" i="82"/>
  <c r="C36" i="82"/>
  <c r="B36" i="82"/>
  <c r="H36" i="82" s="1"/>
  <c r="H35" i="82"/>
  <c r="G35" i="82"/>
  <c r="H34" i="82"/>
  <c r="G34" i="82"/>
  <c r="H33" i="82"/>
  <c r="G33" i="82"/>
  <c r="H32" i="82"/>
  <c r="G32" i="82"/>
  <c r="H31" i="82"/>
  <c r="G31" i="82"/>
  <c r="H30" i="82"/>
  <c r="G30" i="82"/>
  <c r="H29" i="82"/>
  <c r="G29" i="82"/>
  <c r="H28" i="82"/>
  <c r="G28" i="82"/>
  <c r="H27" i="82"/>
  <c r="G27" i="82"/>
  <c r="H26" i="82"/>
  <c r="G26" i="82"/>
  <c r="H25" i="82"/>
  <c r="G25" i="82"/>
  <c r="H24" i="82"/>
  <c r="G24" i="82"/>
  <c r="H23" i="82"/>
  <c r="G23" i="82"/>
  <c r="H22" i="82"/>
  <c r="G22" i="82"/>
  <c r="H21" i="82"/>
  <c r="G21" i="82"/>
  <c r="H20" i="82"/>
  <c r="G20" i="82"/>
  <c r="H19" i="82"/>
  <c r="G19" i="82"/>
  <c r="H18" i="82"/>
  <c r="G18" i="82"/>
  <c r="H17" i="82"/>
  <c r="G17" i="82"/>
  <c r="H16" i="82"/>
  <c r="G16" i="82"/>
  <c r="H15" i="82"/>
  <c r="G15" i="82"/>
  <c r="H14" i="82"/>
  <c r="G14" i="82"/>
  <c r="H13" i="82"/>
  <c r="G13" i="82"/>
  <c r="H12" i="82"/>
  <c r="G12" i="82"/>
  <c r="H11" i="82"/>
  <c r="G11" i="82"/>
  <c r="H10" i="82"/>
  <c r="G10" i="82"/>
  <c r="H9" i="82"/>
  <c r="G9" i="82"/>
  <c r="H8" i="82"/>
  <c r="G8" i="82"/>
  <c r="H7" i="82"/>
  <c r="G7" i="82"/>
  <c r="H6" i="82"/>
  <c r="G6" i="82"/>
  <c r="H5" i="82"/>
  <c r="G5" i="82"/>
  <c r="H38" i="81"/>
  <c r="G38" i="81"/>
  <c r="H37" i="81"/>
  <c r="G37" i="81"/>
  <c r="E36" i="81"/>
  <c r="D36" i="81"/>
  <c r="C36" i="81"/>
  <c r="B36" i="81"/>
  <c r="H36" i="81" s="1"/>
  <c r="H35" i="81"/>
  <c r="G35" i="81"/>
  <c r="H34" i="81"/>
  <c r="G34" i="81"/>
  <c r="H33" i="81"/>
  <c r="G33" i="81"/>
  <c r="H32" i="81"/>
  <c r="G32" i="81"/>
  <c r="H31" i="81"/>
  <c r="G31" i="81"/>
  <c r="H30" i="81"/>
  <c r="G30" i="81"/>
  <c r="H29" i="81"/>
  <c r="G29" i="81"/>
  <c r="H28" i="81"/>
  <c r="G28" i="81"/>
  <c r="H27" i="81"/>
  <c r="G27" i="81"/>
  <c r="H26" i="81"/>
  <c r="G26" i="81"/>
  <c r="H25" i="81"/>
  <c r="G25" i="81"/>
  <c r="H24" i="81"/>
  <c r="G24" i="81"/>
  <c r="H23" i="81"/>
  <c r="G23" i="81"/>
  <c r="H22" i="81"/>
  <c r="G22" i="81"/>
  <c r="H21" i="81"/>
  <c r="G21" i="81"/>
  <c r="H20" i="81"/>
  <c r="G20" i="81"/>
  <c r="H19" i="81"/>
  <c r="G19" i="81"/>
  <c r="H18" i="81"/>
  <c r="G18" i="81"/>
  <c r="H17" i="81"/>
  <c r="G17" i="81"/>
  <c r="H16" i="81"/>
  <c r="G16" i="81"/>
  <c r="H15" i="81"/>
  <c r="G15" i="81"/>
  <c r="H14" i="81"/>
  <c r="G14" i="81"/>
  <c r="H13" i="81"/>
  <c r="G13" i="81"/>
  <c r="H12" i="81"/>
  <c r="G12" i="81"/>
  <c r="H11" i="81"/>
  <c r="G11" i="81"/>
  <c r="H10" i="81"/>
  <c r="G10" i="81"/>
  <c r="H9" i="81"/>
  <c r="G9" i="81"/>
  <c r="H8" i="81"/>
  <c r="G8" i="81"/>
  <c r="H7" i="81"/>
  <c r="G7" i="81"/>
  <c r="H6" i="81"/>
  <c r="G6" i="81"/>
  <c r="H5" i="81"/>
  <c r="G5" i="81"/>
  <c r="H36" i="85" l="1"/>
  <c r="H36" i="86"/>
  <c r="H36" i="87"/>
  <c r="H36" i="91"/>
  <c r="G36" i="94"/>
  <c r="G36" i="96"/>
  <c r="G36" i="98"/>
  <c r="G36" i="83"/>
  <c r="G36" i="84"/>
  <c r="G36" i="81"/>
  <c r="G36" i="82"/>
  <c r="H36" i="84"/>
  <c r="G36" i="85"/>
  <c r="G36" i="93"/>
  <c r="G36" i="95"/>
  <c r="G36" i="97"/>
  <c r="G36" i="99"/>
  <c r="H38" i="80" l="1"/>
  <c r="G38" i="80"/>
  <c r="H37" i="80"/>
  <c r="G37" i="80"/>
  <c r="E36" i="80"/>
  <c r="D36" i="80"/>
  <c r="C36" i="80"/>
  <c r="B36" i="80"/>
  <c r="H35" i="80"/>
  <c r="G35" i="80"/>
  <c r="H34" i="80"/>
  <c r="G34" i="80"/>
  <c r="H33" i="80"/>
  <c r="G33" i="80"/>
  <c r="H32" i="80"/>
  <c r="G32" i="80"/>
  <c r="H31" i="80"/>
  <c r="G31" i="80"/>
  <c r="H30" i="80"/>
  <c r="G30" i="80"/>
  <c r="H29" i="80"/>
  <c r="G29" i="80"/>
  <c r="H28" i="80"/>
  <c r="G28" i="80"/>
  <c r="H27" i="80"/>
  <c r="G27" i="80"/>
  <c r="H26" i="80"/>
  <c r="G26" i="80"/>
  <c r="H25" i="80"/>
  <c r="G25" i="80"/>
  <c r="H24" i="80"/>
  <c r="G24" i="80"/>
  <c r="H23" i="80"/>
  <c r="G23" i="80"/>
  <c r="H22" i="80"/>
  <c r="G22" i="80"/>
  <c r="H21" i="80"/>
  <c r="G21" i="80"/>
  <c r="H20" i="80"/>
  <c r="G20" i="80"/>
  <c r="H19" i="80"/>
  <c r="G19" i="80"/>
  <c r="H18" i="80"/>
  <c r="G18" i="80"/>
  <c r="H17" i="80"/>
  <c r="G17" i="80"/>
  <c r="H16" i="80"/>
  <c r="G16" i="80"/>
  <c r="H15" i="80"/>
  <c r="G15" i="80"/>
  <c r="H14" i="80"/>
  <c r="G14" i="80"/>
  <c r="H13" i="80"/>
  <c r="G13" i="80"/>
  <c r="H12" i="80"/>
  <c r="G12" i="80"/>
  <c r="H11" i="80"/>
  <c r="G11" i="80"/>
  <c r="H10" i="80"/>
  <c r="G10" i="80"/>
  <c r="H9" i="80"/>
  <c r="G9" i="80"/>
  <c r="H8" i="80"/>
  <c r="G8" i="80"/>
  <c r="H7" i="80"/>
  <c r="G7" i="80"/>
  <c r="H6" i="80"/>
  <c r="G6" i="80"/>
  <c r="H5" i="80"/>
  <c r="G5" i="80"/>
  <c r="H38" i="79"/>
  <c r="G38" i="79"/>
  <c r="H37" i="79"/>
  <c r="G37" i="79"/>
  <c r="E36" i="79"/>
  <c r="D36" i="79"/>
  <c r="C36" i="79"/>
  <c r="B36" i="79"/>
  <c r="H35" i="79"/>
  <c r="G35" i="79"/>
  <c r="H34" i="79"/>
  <c r="G34" i="79"/>
  <c r="H33" i="79"/>
  <c r="G33" i="79"/>
  <c r="H32" i="79"/>
  <c r="G32" i="79"/>
  <c r="H31" i="79"/>
  <c r="G31" i="79"/>
  <c r="H30" i="79"/>
  <c r="G30" i="79"/>
  <c r="H29" i="79"/>
  <c r="G29" i="79"/>
  <c r="H28" i="79"/>
  <c r="G28" i="79"/>
  <c r="H27" i="79"/>
  <c r="G27" i="79"/>
  <c r="H26" i="79"/>
  <c r="G26" i="79"/>
  <c r="H25" i="79"/>
  <c r="G25" i="79"/>
  <c r="H24" i="79"/>
  <c r="G24" i="79"/>
  <c r="H23" i="79"/>
  <c r="G23" i="79"/>
  <c r="H22" i="79"/>
  <c r="G22" i="79"/>
  <c r="H21" i="79"/>
  <c r="G21" i="79"/>
  <c r="H20" i="79"/>
  <c r="G20" i="79"/>
  <c r="H19" i="79"/>
  <c r="G19" i="79"/>
  <c r="H18" i="79"/>
  <c r="G18" i="79"/>
  <c r="H17" i="79"/>
  <c r="G17" i="79"/>
  <c r="H16" i="79"/>
  <c r="G16" i="79"/>
  <c r="H15" i="79"/>
  <c r="G15" i="79"/>
  <c r="H14" i="79"/>
  <c r="G14" i="79"/>
  <c r="H13" i="79"/>
  <c r="G13" i="79"/>
  <c r="H12" i="79"/>
  <c r="G12" i="79"/>
  <c r="H11" i="79"/>
  <c r="G11" i="79"/>
  <c r="H10" i="79"/>
  <c r="G10" i="79"/>
  <c r="H9" i="79"/>
  <c r="G9" i="79"/>
  <c r="H8" i="79"/>
  <c r="G8" i="79"/>
  <c r="H7" i="79"/>
  <c r="G7" i="79"/>
  <c r="H6" i="79"/>
  <c r="G6" i="79"/>
  <c r="H5" i="79"/>
  <c r="G5" i="79"/>
  <c r="H38" i="78"/>
  <c r="G38" i="78"/>
  <c r="H37" i="78"/>
  <c r="G37" i="78"/>
  <c r="E36" i="78"/>
  <c r="D36" i="78"/>
  <c r="C36" i="78"/>
  <c r="B36" i="78"/>
  <c r="H35" i="78"/>
  <c r="G35" i="78"/>
  <c r="H34" i="78"/>
  <c r="G34" i="78"/>
  <c r="H33" i="78"/>
  <c r="G33" i="78"/>
  <c r="H32" i="78"/>
  <c r="G32" i="78"/>
  <c r="H31" i="78"/>
  <c r="G31" i="78"/>
  <c r="H30" i="78"/>
  <c r="G30" i="78"/>
  <c r="H29" i="78"/>
  <c r="G29" i="78"/>
  <c r="H28" i="78"/>
  <c r="G28" i="78"/>
  <c r="H27" i="78"/>
  <c r="G27" i="78"/>
  <c r="H26" i="78"/>
  <c r="G26" i="78"/>
  <c r="H25" i="78"/>
  <c r="G25" i="78"/>
  <c r="H24" i="78"/>
  <c r="G24" i="78"/>
  <c r="H23" i="78"/>
  <c r="G23" i="78"/>
  <c r="H22" i="78"/>
  <c r="G22" i="78"/>
  <c r="H21" i="78"/>
  <c r="G21" i="78"/>
  <c r="H20" i="78"/>
  <c r="G20" i="78"/>
  <c r="H19" i="78"/>
  <c r="G19" i="78"/>
  <c r="H18" i="78"/>
  <c r="G18" i="78"/>
  <c r="H17" i="78"/>
  <c r="G17" i="78"/>
  <c r="H16" i="78"/>
  <c r="G16" i="78"/>
  <c r="H15" i="78"/>
  <c r="G15" i="78"/>
  <c r="H14" i="78"/>
  <c r="G14" i="78"/>
  <c r="H13" i="78"/>
  <c r="G13" i="78"/>
  <c r="H12" i="78"/>
  <c r="G12" i="78"/>
  <c r="H11" i="78"/>
  <c r="G11" i="78"/>
  <c r="H10" i="78"/>
  <c r="G10" i="78"/>
  <c r="H9" i="78"/>
  <c r="G9" i="78"/>
  <c r="H8" i="78"/>
  <c r="G8" i="78"/>
  <c r="H7" i="78"/>
  <c r="G7" i="78"/>
  <c r="H6" i="78"/>
  <c r="G6" i="78"/>
  <c r="H5" i="78"/>
  <c r="G5" i="78"/>
  <c r="H38" i="77"/>
  <c r="G38" i="77"/>
  <c r="H37" i="77"/>
  <c r="G37" i="77"/>
  <c r="E36" i="77"/>
  <c r="D36" i="77"/>
  <c r="C36" i="77"/>
  <c r="B36" i="77"/>
  <c r="H35" i="77"/>
  <c r="G35" i="77"/>
  <c r="H34" i="77"/>
  <c r="G34" i="77"/>
  <c r="H33" i="77"/>
  <c r="G33" i="77"/>
  <c r="H32" i="77"/>
  <c r="G32" i="77"/>
  <c r="H31" i="77"/>
  <c r="G31" i="77"/>
  <c r="H30" i="77"/>
  <c r="G30" i="77"/>
  <c r="H29" i="77"/>
  <c r="G29" i="77"/>
  <c r="H28" i="77"/>
  <c r="G28" i="77"/>
  <c r="H27" i="77"/>
  <c r="G27" i="77"/>
  <c r="H26" i="77"/>
  <c r="G26" i="77"/>
  <c r="H25" i="77"/>
  <c r="G25" i="77"/>
  <c r="H24" i="77"/>
  <c r="G24" i="77"/>
  <c r="H23" i="77"/>
  <c r="G23" i="77"/>
  <c r="H22" i="77"/>
  <c r="G22" i="77"/>
  <c r="H21" i="77"/>
  <c r="G21" i="77"/>
  <c r="H20" i="77"/>
  <c r="G20" i="77"/>
  <c r="H19" i="77"/>
  <c r="G19" i="77"/>
  <c r="H18" i="77"/>
  <c r="G18" i="77"/>
  <c r="H17" i="77"/>
  <c r="G17" i="77"/>
  <c r="H16" i="77"/>
  <c r="G16" i="77"/>
  <c r="H15" i="77"/>
  <c r="G15" i="77"/>
  <c r="H14" i="77"/>
  <c r="G14" i="77"/>
  <c r="H13" i="77"/>
  <c r="G13" i="77"/>
  <c r="H12" i="77"/>
  <c r="G12" i="77"/>
  <c r="H11" i="77"/>
  <c r="G11" i="77"/>
  <c r="H10" i="77"/>
  <c r="G10" i="77"/>
  <c r="H9" i="77"/>
  <c r="G9" i="77"/>
  <c r="H8" i="77"/>
  <c r="G8" i="77"/>
  <c r="H7" i="77"/>
  <c r="G7" i="77"/>
  <c r="H6" i="77"/>
  <c r="G6" i="77"/>
  <c r="H5" i="77"/>
  <c r="G5" i="77"/>
  <c r="H38" i="76"/>
  <c r="G38" i="76"/>
  <c r="H37" i="76"/>
  <c r="G37" i="76"/>
  <c r="E36" i="76"/>
  <c r="D36" i="76"/>
  <c r="C36" i="76"/>
  <c r="B36" i="76"/>
  <c r="H35" i="76"/>
  <c r="G35" i="76"/>
  <c r="H34" i="76"/>
  <c r="G34" i="76"/>
  <c r="H33" i="76"/>
  <c r="G33" i="76"/>
  <c r="H32" i="76"/>
  <c r="G32" i="76"/>
  <c r="H31" i="76"/>
  <c r="G31" i="76"/>
  <c r="H30" i="76"/>
  <c r="G30" i="76"/>
  <c r="H29" i="76"/>
  <c r="G29" i="76"/>
  <c r="H28" i="76"/>
  <c r="G28" i="76"/>
  <c r="H27" i="76"/>
  <c r="G27" i="76"/>
  <c r="H26" i="76"/>
  <c r="G26" i="76"/>
  <c r="H25" i="76"/>
  <c r="G25" i="76"/>
  <c r="H24" i="76"/>
  <c r="G24" i="76"/>
  <c r="H23" i="76"/>
  <c r="G23" i="76"/>
  <c r="H22" i="76"/>
  <c r="G22" i="76"/>
  <c r="H21" i="76"/>
  <c r="G21" i="76"/>
  <c r="H20" i="76"/>
  <c r="G20" i="76"/>
  <c r="H19" i="76"/>
  <c r="G19" i="76"/>
  <c r="H18" i="76"/>
  <c r="G18" i="76"/>
  <c r="H17" i="76"/>
  <c r="G17" i="76"/>
  <c r="H16" i="76"/>
  <c r="G16" i="76"/>
  <c r="H15" i="76"/>
  <c r="G15" i="76"/>
  <c r="H14" i="76"/>
  <c r="G14" i="76"/>
  <c r="H13" i="76"/>
  <c r="G13" i="76"/>
  <c r="H12" i="76"/>
  <c r="G12" i="76"/>
  <c r="H11" i="76"/>
  <c r="G11" i="76"/>
  <c r="H10" i="76"/>
  <c r="G10" i="76"/>
  <c r="H9" i="76"/>
  <c r="G9" i="76"/>
  <c r="H8" i="76"/>
  <c r="G8" i="76"/>
  <c r="H7" i="76"/>
  <c r="G7" i="76"/>
  <c r="H6" i="76"/>
  <c r="G6" i="76"/>
  <c r="H5" i="76"/>
  <c r="G5" i="76"/>
  <c r="H38" i="75"/>
  <c r="G38" i="75"/>
  <c r="H37" i="75"/>
  <c r="G37" i="75"/>
  <c r="E36" i="75"/>
  <c r="D36" i="75"/>
  <c r="C36" i="75"/>
  <c r="B36" i="75"/>
  <c r="H35" i="75"/>
  <c r="G35" i="75"/>
  <c r="H34" i="75"/>
  <c r="G34" i="75"/>
  <c r="H33" i="75"/>
  <c r="G33" i="75"/>
  <c r="H32" i="75"/>
  <c r="G32" i="75"/>
  <c r="H31" i="75"/>
  <c r="G31" i="75"/>
  <c r="H30" i="75"/>
  <c r="G30" i="75"/>
  <c r="H29" i="75"/>
  <c r="G29" i="75"/>
  <c r="H28" i="75"/>
  <c r="G28" i="75"/>
  <c r="H27" i="75"/>
  <c r="G27" i="75"/>
  <c r="H26" i="75"/>
  <c r="G26" i="75"/>
  <c r="H25" i="75"/>
  <c r="G25" i="75"/>
  <c r="H24" i="75"/>
  <c r="G24" i="75"/>
  <c r="H23" i="75"/>
  <c r="G23" i="75"/>
  <c r="H22" i="75"/>
  <c r="G22" i="75"/>
  <c r="H21" i="75"/>
  <c r="G21" i="75"/>
  <c r="H20" i="75"/>
  <c r="G20" i="75"/>
  <c r="H19" i="75"/>
  <c r="G19" i="75"/>
  <c r="H18" i="75"/>
  <c r="G18" i="75"/>
  <c r="H17" i="75"/>
  <c r="G17" i="75"/>
  <c r="H16" i="75"/>
  <c r="G16" i="75"/>
  <c r="H15" i="75"/>
  <c r="G15" i="75"/>
  <c r="H14" i="75"/>
  <c r="G14" i="75"/>
  <c r="H13" i="75"/>
  <c r="G13" i="75"/>
  <c r="H12" i="75"/>
  <c r="G12" i="75"/>
  <c r="H11" i="75"/>
  <c r="G11" i="75"/>
  <c r="H10" i="75"/>
  <c r="G10" i="75"/>
  <c r="H9" i="75"/>
  <c r="G9" i="75"/>
  <c r="H8" i="75"/>
  <c r="G8" i="75"/>
  <c r="H7" i="75"/>
  <c r="G7" i="75"/>
  <c r="H6" i="75"/>
  <c r="G6" i="75"/>
  <c r="H5" i="75"/>
  <c r="G5" i="75"/>
  <c r="H38" i="74"/>
  <c r="G38" i="74"/>
  <c r="H37" i="74"/>
  <c r="G37" i="74"/>
  <c r="E36" i="74"/>
  <c r="D36" i="74"/>
  <c r="C36" i="74"/>
  <c r="B36" i="74"/>
  <c r="H35" i="74"/>
  <c r="G35" i="74"/>
  <c r="H34" i="74"/>
  <c r="G34" i="74"/>
  <c r="H33" i="74"/>
  <c r="G33" i="74"/>
  <c r="H32" i="74"/>
  <c r="G32" i="74"/>
  <c r="H31" i="74"/>
  <c r="G31" i="74"/>
  <c r="H30" i="74"/>
  <c r="G30" i="74"/>
  <c r="H29" i="74"/>
  <c r="G29" i="74"/>
  <c r="H28" i="74"/>
  <c r="G28" i="74"/>
  <c r="H27" i="74"/>
  <c r="G27" i="74"/>
  <c r="H26" i="74"/>
  <c r="G26" i="74"/>
  <c r="H25" i="74"/>
  <c r="G25" i="74"/>
  <c r="H24" i="74"/>
  <c r="G24" i="74"/>
  <c r="H23" i="74"/>
  <c r="G23" i="74"/>
  <c r="H22" i="74"/>
  <c r="G22" i="74"/>
  <c r="H21" i="74"/>
  <c r="G21" i="74"/>
  <c r="H20" i="74"/>
  <c r="G20" i="74"/>
  <c r="H19" i="74"/>
  <c r="G19" i="74"/>
  <c r="H18" i="74"/>
  <c r="G18" i="74"/>
  <c r="H17" i="74"/>
  <c r="G17" i="74"/>
  <c r="H16" i="74"/>
  <c r="G16" i="74"/>
  <c r="H15" i="74"/>
  <c r="G15" i="74"/>
  <c r="H14" i="74"/>
  <c r="G14" i="74"/>
  <c r="H13" i="74"/>
  <c r="G13" i="74"/>
  <c r="H12" i="74"/>
  <c r="G12" i="74"/>
  <c r="H11" i="74"/>
  <c r="G11" i="74"/>
  <c r="H10" i="74"/>
  <c r="G10" i="74"/>
  <c r="H9" i="74"/>
  <c r="G9" i="74"/>
  <c r="H8" i="74"/>
  <c r="G8" i="74"/>
  <c r="H7" i="74"/>
  <c r="G7" i="74"/>
  <c r="H6" i="74"/>
  <c r="G6" i="74"/>
  <c r="H5" i="74"/>
  <c r="G5" i="74"/>
  <c r="H38" i="73"/>
  <c r="G38" i="73"/>
  <c r="H37" i="73"/>
  <c r="G37" i="73"/>
  <c r="E36" i="73"/>
  <c r="D36" i="73"/>
  <c r="C36" i="73"/>
  <c r="B36" i="73"/>
  <c r="H35" i="73"/>
  <c r="G35" i="73"/>
  <c r="H34" i="73"/>
  <c r="G34" i="73"/>
  <c r="H33" i="73"/>
  <c r="G33" i="73"/>
  <c r="H32" i="73"/>
  <c r="G32" i="73"/>
  <c r="H31" i="73"/>
  <c r="G31" i="73"/>
  <c r="H30" i="73"/>
  <c r="G30" i="73"/>
  <c r="H29" i="73"/>
  <c r="G29" i="73"/>
  <c r="H28" i="73"/>
  <c r="G28" i="73"/>
  <c r="H27" i="73"/>
  <c r="G27" i="73"/>
  <c r="H26" i="73"/>
  <c r="G26" i="73"/>
  <c r="H25" i="73"/>
  <c r="G25" i="73"/>
  <c r="H24" i="73"/>
  <c r="G24" i="73"/>
  <c r="H23" i="73"/>
  <c r="G23" i="73"/>
  <c r="H22" i="73"/>
  <c r="G22" i="73"/>
  <c r="H21" i="73"/>
  <c r="G21" i="73"/>
  <c r="H20" i="73"/>
  <c r="G20" i="73"/>
  <c r="H19" i="73"/>
  <c r="G19" i="73"/>
  <c r="H18" i="73"/>
  <c r="G18" i="73"/>
  <c r="H17" i="73"/>
  <c r="G17" i="73"/>
  <c r="H16" i="73"/>
  <c r="G16" i="73"/>
  <c r="H15" i="73"/>
  <c r="G15" i="73"/>
  <c r="H14" i="73"/>
  <c r="G14" i="73"/>
  <c r="H13" i="73"/>
  <c r="G13" i="73"/>
  <c r="H12" i="73"/>
  <c r="G12" i="73"/>
  <c r="H11" i="73"/>
  <c r="G11" i="73"/>
  <c r="H10" i="73"/>
  <c r="G10" i="73"/>
  <c r="H9" i="73"/>
  <c r="G9" i="73"/>
  <c r="H8" i="73"/>
  <c r="G8" i="73"/>
  <c r="H7" i="73"/>
  <c r="G7" i="73"/>
  <c r="H6" i="73"/>
  <c r="G6" i="73"/>
  <c r="H5" i="73"/>
  <c r="G5" i="73"/>
  <c r="H38" i="72"/>
  <c r="G38" i="72"/>
  <c r="H37" i="72"/>
  <c r="G37" i="72"/>
  <c r="E36" i="72"/>
  <c r="D36" i="72"/>
  <c r="C36" i="72"/>
  <c r="B36" i="72"/>
  <c r="H35" i="72"/>
  <c r="G35" i="72"/>
  <c r="H34" i="72"/>
  <c r="G34" i="72"/>
  <c r="H33" i="72"/>
  <c r="G33" i="72"/>
  <c r="H32" i="72"/>
  <c r="G32" i="72"/>
  <c r="H31" i="72"/>
  <c r="G31" i="72"/>
  <c r="H30" i="72"/>
  <c r="G30" i="72"/>
  <c r="H29" i="72"/>
  <c r="G29" i="72"/>
  <c r="H28" i="72"/>
  <c r="G28" i="72"/>
  <c r="H27" i="72"/>
  <c r="G27" i="72"/>
  <c r="H26" i="72"/>
  <c r="G26" i="72"/>
  <c r="H25" i="72"/>
  <c r="G25" i="72"/>
  <c r="H24" i="72"/>
  <c r="G24" i="72"/>
  <c r="H23" i="72"/>
  <c r="G23" i="72"/>
  <c r="H22" i="72"/>
  <c r="G22" i="72"/>
  <c r="H21" i="72"/>
  <c r="G21" i="72"/>
  <c r="H20" i="72"/>
  <c r="G20" i="72"/>
  <c r="H19" i="72"/>
  <c r="G19" i="72"/>
  <c r="H18" i="72"/>
  <c r="G18" i="72"/>
  <c r="H17" i="72"/>
  <c r="G17" i="72"/>
  <c r="H16" i="72"/>
  <c r="G16" i="72"/>
  <c r="H15" i="72"/>
  <c r="G15" i="72"/>
  <c r="H14" i="72"/>
  <c r="G14" i="72"/>
  <c r="H13" i="72"/>
  <c r="G13" i="72"/>
  <c r="H12" i="72"/>
  <c r="G12" i="72"/>
  <c r="H11" i="72"/>
  <c r="G11" i="72"/>
  <c r="H10" i="72"/>
  <c r="G10" i="72"/>
  <c r="H9" i="72"/>
  <c r="G9" i="72"/>
  <c r="H8" i="72"/>
  <c r="G8" i="72"/>
  <c r="H7" i="72"/>
  <c r="G7" i="72"/>
  <c r="H6" i="72"/>
  <c r="G6" i="72"/>
  <c r="H5" i="72"/>
  <c r="G5" i="72"/>
  <c r="H38" i="71"/>
  <c r="G38" i="71"/>
  <c r="H37" i="71"/>
  <c r="G37" i="71"/>
  <c r="E36" i="71"/>
  <c r="D36" i="71"/>
  <c r="C36" i="71"/>
  <c r="B36" i="71"/>
  <c r="H35" i="71"/>
  <c r="G35" i="71"/>
  <c r="H34" i="71"/>
  <c r="G34" i="71"/>
  <c r="H33" i="71"/>
  <c r="G33" i="71"/>
  <c r="H32" i="71"/>
  <c r="G32" i="71"/>
  <c r="H31" i="71"/>
  <c r="G31" i="71"/>
  <c r="H30" i="71"/>
  <c r="G30" i="71"/>
  <c r="H29" i="71"/>
  <c r="G29" i="71"/>
  <c r="H28" i="71"/>
  <c r="G28" i="71"/>
  <c r="H27" i="71"/>
  <c r="G27" i="71"/>
  <c r="H26" i="71"/>
  <c r="G26" i="71"/>
  <c r="H25" i="71"/>
  <c r="G25" i="71"/>
  <c r="H24" i="71"/>
  <c r="G24" i="71"/>
  <c r="H23" i="71"/>
  <c r="G23" i="71"/>
  <c r="H22" i="71"/>
  <c r="G22" i="71"/>
  <c r="H21" i="71"/>
  <c r="G21" i="71"/>
  <c r="H20" i="71"/>
  <c r="G20" i="71"/>
  <c r="H19" i="71"/>
  <c r="G19" i="71"/>
  <c r="H18" i="71"/>
  <c r="G18" i="71"/>
  <c r="H17" i="71"/>
  <c r="G17" i="71"/>
  <c r="H16" i="71"/>
  <c r="G16" i="71"/>
  <c r="H15" i="71"/>
  <c r="G15" i="71"/>
  <c r="H14" i="71"/>
  <c r="G14" i="71"/>
  <c r="H13" i="71"/>
  <c r="G13" i="71"/>
  <c r="H12" i="71"/>
  <c r="G12" i="71"/>
  <c r="H11" i="71"/>
  <c r="G11" i="71"/>
  <c r="H10" i="71"/>
  <c r="G10" i="71"/>
  <c r="H9" i="71"/>
  <c r="G9" i="71"/>
  <c r="H8" i="71"/>
  <c r="G8" i="71"/>
  <c r="H7" i="71"/>
  <c r="G7" i="71"/>
  <c r="H6" i="71"/>
  <c r="G6" i="71"/>
  <c r="H5" i="71"/>
  <c r="G5" i="71"/>
  <c r="H38" i="70"/>
  <c r="G38" i="70"/>
  <c r="H37" i="70"/>
  <c r="G37" i="70"/>
  <c r="E36" i="70"/>
  <c r="D36" i="70"/>
  <c r="C36" i="70"/>
  <c r="B36" i="70"/>
  <c r="H35" i="70"/>
  <c r="G35" i="70"/>
  <c r="H34" i="70"/>
  <c r="G34" i="70"/>
  <c r="H33" i="70"/>
  <c r="G33" i="70"/>
  <c r="H32" i="70"/>
  <c r="G32" i="70"/>
  <c r="H31" i="70"/>
  <c r="G31" i="70"/>
  <c r="H30" i="70"/>
  <c r="G30" i="70"/>
  <c r="H29" i="70"/>
  <c r="G29" i="70"/>
  <c r="H28" i="70"/>
  <c r="G28" i="70"/>
  <c r="H27" i="70"/>
  <c r="G27" i="70"/>
  <c r="H26" i="70"/>
  <c r="G26" i="70"/>
  <c r="H25" i="70"/>
  <c r="G25" i="70"/>
  <c r="H24" i="70"/>
  <c r="G24" i="70"/>
  <c r="H23" i="70"/>
  <c r="G23" i="70"/>
  <c r="H22" i="70"/>
  <c r="G22" i="70"/>
  <c r="H21" i="70"/>
  <c r="G21" i="70"/>
  <c r="H20" i="70"/>
  <c r="G20" i="70"/>
  <c r="H19" i="70"/>
  <c r="G19" i="70"/>
  <c r="H18" i="70"/>
  <c r="G18" i="70"/>
  <c r="H17" i="70"/>
  <c r="G17" i="70"/>
  <c r="H16" i="70"/>
  <c r="G16" i="70"/>
  <c r="H15" i="70"/>
  <c r="G15" i="70"/>
  <c r="H14" i="70"/>
  <c r="G14" i="70"/>
  <c r="H13" i="70"/>
  <c r="G13" i="70"/>
  <c r="H12" i="70"/>
  <c r="G12" i="70"/>
  <c r="H11" i="70"/>
  <c r="G11" i="70"/>
  <c r="H10" i="70"/>
  <c r="G10" i="70"/>
  <c r="H9" i="70"/>
  <c r="G9" i="70"/>
  <c r="H8" i="70"/>
  <c r="G8" i="70"/>
  <c r="H7" i="70"/>
  <c r="G7" i="70"/>
  <c r="H6" i="70"/>
  <c r="G6" i="70"/>
  <c r="H5" i="70"/>
  <c r="G5" i="70"/>
  <c r="H38" i="69"/>
  <c r="G38" i="69"/>
  <c r="H37" i="69"/>
  <c r="G37" i="69"/>
  <c r="E36" i="69"/>
  <c r="D36" i="69"/>
  <c r="C36" i="69"/>
  <c r="B36" i="69"/>
  <c r="H35" i="69"/>
  <c r="G35" i="69"/>
  <c r="H34" i="69"/>
  <c r="G34" i="69"/>
  <c r="H33" i="69"/>
  <c r="G33" i="69"/>
  <c r="H32" i="69"/>
  <c r="G32" i="69"/>
  <c r="H31" i="69"/>
  <c r="G31" i="69"/>
  <c r="H30" i="69"/>
  <c r="G30" i="69"/>
  <c r="H29" i="69"/>
  <c r="G29" i="69"/>
  <c r="H28" i="69"/>
  <c r="G28" i="69"/>
  <c r="H27" i="69"/>
  <c r="G27" i="69"/>
  <c r="H26" i="69"/>
  <c r="G26" i="69"/>
  <c r="H25" i="69"/>
  <c r="G25" i="69"/>
  <c r="H24" i="69"/>
  <c r="G24" i="69"/>
  <c r="H23" i="69"/>
  <c r="G23" i="69"/>
  <c r="H22" i="69"/>
  <c r="G22" i="69"/>
  <c r="H21" i="69"/>
  <c r="G21" i="69"/>
  <c r="H20" i="69"/>
  <c r="G20" i="69"/>
  <c r="H19" i="69"/>
  <c r="G19" i="69"/>
  <c r="H18" i="69"/>
  <c r="G18" i="69"/>
  <c r="H17" i="69"/>
  <c r="G17" i="69"/>
  <c r="H16" i="69"/>
  <c r="G16" i="69"/>
  <c r="H15" i="69"/>
  <c r="G15" i="69"/>
  <c r="H14" i="69"/>
  <c r="G14" i="69"/>
  <c r="H13" i="69"/>
  <c r="G13" i="69"/>
  <c r="H12" i="69"/>
  <c r="G12" i="69"/>
  <c r="H11" i="69"/>
  <c r="G11" i="69"/>
  <c r="H10" i="69"/>
  <c r="G10" i="69"/>
  <c r="H9" i="69"/>
  <c r="G9" i="69"/>
  <c r="H8" i="69"/>
  <c r="G8" i="69"/>
  <c r="H7" i="69"/>
  <c r="G7" i="69"/>
  <c r="H6" i="69"/>
  <c r="G6" i="69"/>
  <c r="H5" i="69"/>
  <c r="G5" i="69"/>
  <c r="H38" i="68"/>
  <c r="G38" i="68"/>
  <c r="H37" i="68"/>
  <c r="G37" i="68"/>
  <c r="E36" i="68"/>
  <c r="D36" i="68"/>
  <c r="C36" i="68"/>
  <c r="B36" i="68"/>
  <c r="H35" i="68"/>
  <c r="G35" i="68"/>
  <c r="H34" i="68"/>
  <c r="G34" i="68"/>
  <c r="H33" i="68"/>
  <c r="G33" i="68"/>
  <c r="H32" i="68"/>
  <c r="G32" i="68"/>
  <c r="H31" i="68"/>
  <c r="G31" i="68"/>
  <c r="H30" i="68"/>
  <c r="G30" i="68"/>
  <c r="H29" i="68"/>
  <c r="G29" i="68"/>
  <c r="H28" i="68"/>
  <c r="G28" i="68"/>
  <c r="H27" i="68"/>
  <c r="G27" i="68"/>
  <c r="H26" i="68"/>
  <c r="G26" i="68"/>
  <c r="H25" i="68"/>
  <c r="G25" i="68"/>
  <c r="H24" i="68"/>
  <c r="G24" i="68"/>
  <c r="H23" i="68"/>
  <c r="G23" i="68"/>
  <c r="H22" i="68"/>
  <c r="G22" i="68"/>
  <c r="H21" i="68"/>
  <c r="G21" i="68"/>
  <c r="H20" i="68"/>
  <c r="G20" i="68"/>
  <c r="H19" i="68"/>
  <c r="G19" i="68"/>
  <c r="H18" i="68"/>
  <c r="G18" i="68"/>
  <c r="H17" i="68"/>
  <c r="G17" i="68"/>
  <c r="H16" i="68"/>
  <c r="G16" i="68"/>
  <c r="H15" i="68"/>
  <c r="G15" i="68"/>
  <c r="H14" i="68"/>
  <c r="G14" i="68"/>
  <c r="H13" i="68"/>
  <c r="G13" i="68"/>
  <c r="H12" i="68"/>
  <c r="G12" i="68"/>
  <c r="H11" i="68"/>
  <c r="G11" i="68"/>
  <c r="H10" i="68"/>
  <c r="G10" i="68"/>
  <c r="H9" i="68"/>
  <c r="G9" i="68"/>
  <c r="H8" i="68"/>
  <c r="G8" i="68"/>
  <c r="H7" i="68"/>
  <c r="G7" i="68"/>
  <c r="H6" i="68"/>
  <c r="G6" i="68"/>
  <c r="H5" i="68"/>
  <c r="G5" i="68"/>
  <c r="H38" i="67"/>
  <c r="G38" i="67"/>
  <c r="H37" i="67"/>
  <c r="G37" i="67"/>
  <c r="E36" i="67"/>
  <c r="D36" i="67"/>
  <c r="C36" i="67"/>
  <c r="B36" i="67"/>
  <c r="H35" i="67"/>
  <c r="G35" i="67"/>
  <c r="H34" i="67"/>
  <c r="G34" i="67"/>
  <c r="H33" i="67"/>
  <c r="G33" i="67"/>
  <c r="H32" i="67"/>
  <c r="G32" i="67"/>
  <c r="H31" i="67"/>
  <c r="G31" i="67"/>
  <c r="H30" i="67"/>
  <c r="G30" i="67"/>
  <c r="H29" i="67"/>
  <c r="G29" i="67"/>
  <c r="H28" i="67"/>
  <c r="G28" i="67"/>
  <c r="H27" i="67"/>
  <c r="G27" i="67"/>
  <c r="H26" i="67"/>
  <c r="G26" i="67"/>
  <c r="H25" i="67"/>
  <c r="G25" i="67"/>
  <c r="H24" i="67"/>
  <c r="G24" i="67"/>
  <c r="H23" i="67"/>
  <c r="G23" i="67"/>
  <c r="H22" i="67"/>
  <c r="G22" i="67"/>
  <c r="H21" i="67"/>
  <c r="G21" i="67"/>
  <c r="H20" i="67"/>
  <c r="G20" i="67"/>
  <c r="H19" i="67"/>
  <c r="G19" i="67"/>
  <c r="H18" i="67"/>
  <c r="G18" i="67"/>
  <c r="H17" i="67"/>
  <c r="G17" i="67"/>
  <c r="H16" i="67"/>
  <c r="G16" i="67"/>
  <c r="H15" i="67"/>
  <c r="G15" i="67"/>
  <c r="H14" i="67"/>
  <c r="G14" i="67"/>
  <c r="H13" i="67"/>
  <c r="G13" i="67"/>
  <c r="H12" i="67"/>
  <c r="G12" i="67"/>
  <c r="H11" i="67"/>
  <c r="G11" i="67"/>
  <c r="H10" i="67"/>
  <c r="G10" i="67"/>
  <c r="H9" i="67"/>
  <c r="G9" i="67"/>
  <c r="H8" i="67"/>
  <c r="G8" i="67"/>
  <c r="H7" i="67"/>
  <c r="G7" i="67"/>
  <c r="H6" i="67"/>
  <c r="G6" i="67"/>
  <c r="H5" i="67"/>
  <c r="G5" i="67"/>
  <c r="H38" i="66"/>
  <c r="G38" i="66"/>
  <c r="H37" i="66"/>
  <c r="G37" i="66"/>
  <c r="E36" i="66"/>
  <c r="D36" i="66"/>
  <c r="C36" i="66"/>
  <c r="B36" i="66"/>
  <c r="H35" i="66"/>
  <c r="G35" i="66"/>
  <c r="H34" i="66"/>
  <c r="G34" i="66"/>
  <c r="H33" i="66"/>
  <c r="G33" i="66"/>
  <c r="H32" i="66"/>
  <c r="G32" i="66"/>
  <c r="H31" i="66"/>
  <c r="G31" i="66"/>
  <c r="H30" i="66"/>
  <c r="G30" i="66"/>
  <c r="H29" i="66"/>
  <c r="G29" i="66"/>
  <c r="H28" i="66"/>
  <c r="G28" i="66"/>
  <c r="H27" i="66"/>
  <c r="G27" i="66"/>
  <c r="H26" i="66"/>
  <c r="G26" i="66"/>
  <c r="H25" i="66"/>
  <c r="G25" i="66"/>
  <c r="H24" i="66"/>
  <c r="G24" i="66"/>
  <c r="H23" i="66"/>
  <c r="G23" i="66"/>
  <c r="H22" i="66"/>
  <c r="G22" i="66"/>
  <c r="H21" i="66"/>
  <c r="G21" i="66"/>
  <c r="H20" i="66"/>
  <c r="G20" i="66"/>
  <c r="H19" i="66"/>
  <c r="G19" i="66"/>
  <c r="H18" i="66"/>
  <c r="G18" i="66"/>
  <c r="H17" i="66"/>
  <c r="G17" i="66"/>
  <c r="H16" i="66"/>
  <c r="G16" i="66"/>
  <c r="H15" i="66"/>
  <c r="G15" i="66"/>
  <c r="H14" i="66"/>
  <c r="G14" i="66"/>
  <c r="H13" i="66"/>
  <c r="G13" i="66"/>
  <c r="H12" i="66"/>
  <c r="G12" i="66"/>
  <c r="H11" i="66"/>
  <c r="G11" i="66"/>
  <c r="H10" i="66"/>
  <c r="G10" i="66"/>
  <c r="H9" i="66"/>
  <c r="G9" i="66"/>
  <c r="H8" i="66"/>
  <c r="G8" i="66"/>
  <c r="H7" i="66"/>
  <c r="G7" i="66"/>
  <c r="H6" i="66"/>
  <c r="G6" i="66"/>
  <c r="H5" i="66"/>
  <c r="G5" i="66"/>
  <c r="H38" i="65"/>
  <c r="G38" i="65"/>
  <c r="H37" i="65"/>
  <c r="G37" i="65"/>
  <c r="E36" i="65"/>
  <c r="D36" i="65"/>
  <c r="C36" i="65"/>
  <c r="B36" i="65"/>
  <c r="H35" i="65"/>
  <c r="G35" i="65"/>
  <c r="H34" i="65"/>
  <c r="G34" i="65"/>
  <c r="H33" i="65"/>
  <c r="G33" i="65"/>
  <c r="H32" i="65"/>
  <c r="G32" i="65"/>
  <c r="H31" i="65"/>
  <c r="G31" i="65"/>
  <c r="H30" i="65"/>
  <c r="G30" i="65"/>
  <c r="H29" i="65"/>
  <c r="G29" i="65"/>
  <c r="H28" i="65"/>
  <c r="G28" i="65"/>
  <c r="H27" i="65"/>
  <c r="G27" i="65"/>
  <c r="H26" i="65"/>
  <c r="G26" i="65"/>
  <c r="H25" i="65"/>
  <c r="G25" i="65"/>
  <c r="H24" i="65"/>
  <c r="G24" i="65"/>
  <c r="H23" i="65"/>
  <c r="G23" i="65"/>
  <c r="H22" i="65"/>
  <c r="G22" i="65"/>
  <c r="H21" i="65"/>
  <c r="G21" i="65"/>
  <c r="H20" i="65"/>
  <c r="G20" i="65"/>
  <c r="H19" i="65"/>
  <c r="G19" i="65"/>
  <c r="H18" i="65"/>
  <c r="G18" i="65"/>
  <c r="H17" i="65"/>
  <c r="G17" i="65"/>
  <c r="H16" i="65"/>
  <c r="G16" i="65"/>
  <c r="H15" i="65"/>
  <c r="G15" i="65"/>
  <c r="H14" i="65"/>
  <c r="G14" i="65"/>
  <c r="H13" i="65"/>
  <c r="G13" i="65"/>
  <c r="H12" i="65"/>
  <c r="G12" i="65"/>
  <c r="H11" i="65"/>
  <c r="G11" i="65"/>
  <c r="H10" i="65"/>
  <c r="G10" i="65"/>
  <c r="H9" i="65"/>
  <c r="G9" i="65"/>
  <c r="H8" i="65"/>
  <c r="G8" i="65"/>
  <c r="H7" i="65"/>
  <c r="G7" i="65"/>
  <c r="H6" i="65"/>
  <c r="G6" i="65"/>
  <c r="H5" i="65"/>
  <c r="G5" i="65"/>
  <c r="H38" i="64"/>
  <c r="G38" i="64"/>
  <c r="H37" i="64"/>
  <c r="G37" i="64"/>
  <c r="H36" i="64"/>
  <c r="G36" i="64"/>
  <c r="H35" i="64"/>
  <c r="G35" i="64"/>
  <c r="H34" i="64"/>
  <c r="G34" i="64"/>
  <c r="H33" i="64"/>
  <c r="G33" i="64"/>
  <c r="H32" i="64"/>
  <c r="G32" i="64"/>
  <c r="H31" i="64"/>
  <c r="G31" i="64"/>
  <c r="H30" i="64"/>
  <c r="G30" i="64"/>
  <c r="H29" i="64"/>
  <c r="G29" i="64"/>
  <c r="H28" i="64"/>
  <c r="G28" i="64"/>
  <c r="H27" i="64"/>
  <c r="G27" i="64"/>
  <c r="H26" i="64"/>
  <c r="G26" i="64"/>
  <c r="H25" i="64"/>
  <c r="G25" i="64"/>
  <c r="H24" i="64"/>
  <c r="G24" i="64"/>
  <c r="H23" i="64"/>
  <c r="G23" i="64"/>
  <c r="H22" i="64"/>
  <c r="G22" i="64"/>
  <c r="H21" i="64"/>
  <c r="G21" i="64"/>
  <c r="H20" i="64"/>
  <c r="G20" i="64"/>
  <c r="H19" i="64"/>
  <c r="G19" i="64"/>
  <c r="H18" i="64"/>
  <c r="G18" i="64"/>
  <c r="H17" i="64"/>
  <c r="G17" i="64"/>
  <c r="H16" i="64"/>
  <c r="G16" i="64"/>
  <c r="H15" i="64"/>
  <c r="G15" i="64"/>
  <c r="H14" i="64"/>
  <c r="G14" i="64"/>
  <c r="H13" i="64"/>
  <c r="G13" i="64"/>
  <c r="H12" i="64"/>
  <c r="G12" i="64"/>
  <c r="H11" i="64"/>
  <c r="G11" i="64"/>
  <c r="H10" i="64"/>
  <c r="G10" i="64"/>
  <c r="H9" i="64"/>
  <c r="G9" i="64"/>
  <c r="H8" i="64"/>
  <c r="G8" i="64"/>
  <c r="H7" i="64"/>
  <c r="G7" i="64"/>
  <c r="H6" i="64"/>
  <c r="G6" i="64"/>
  <c r="H5" i="64"/>
  <c r="G5" i="64"/>
  <c r="H38" i="63"/>
  <c r="G38" i="63"/>
  <c r="H37" i="63"/>
  <c r="G37" i="63"/>
  <c r="H36" i="63"/>
  <c r="G36" i="63"/>
  <c r="H35" i="63"/>
  <c r="G35" i="63"/>
  <c r="H34" i="63"/>
  <c r="G34" i="63"/>
  <c r="H33" i="63"/>
  <c r="G33" i="63"/>
  <c r="H32" i="63"/>
  <c r="G32" i="63"/>
  <c r="H31" i="63"/>
  <c r="G31" i="63"/>
  <c r="H30" i="63"/>
  <c r="G30" i="63"/>
  <c r="H29" i="63"/>
  <c r="G29" i="63"/>
  <c r="H28" i="63"/>
  <c r="G28" i="63"/>
  <c r="H27" i="63"/>
  <c r="G27" i="63"/>
  <c r="H26" i="63"/>
  <c r="G26" i="63"/>
  <c r="H25" i="63"/>
  <c r="G25" i="63"/>
  <c r="H24" i="63"/>
  <c r="G24" i="63"/>
  <c r="H23" i="63"/>
  <c r="G23" i="63"/>
  <c r="H22" i="63"/>
  <c r="G22" i="63"/>
  <c r="H21" i="63"/>
  <c r="G21" i="63"/>
  <c r="H20" i="63"/>
  <c r="G20" i="63"/>
  <c r="H19" i="63"/>
  <c r="G19" i="63"/>
  <c r="H18" i="63"/>
  <c r="G18" i="63"/>
  <c r="H17" i="63"/>
  <c r="G17" i="63"/>
  <c r="H16" i="63"/>
  <c r="G16" i="63"/>
  <c r="H15" i="63"/>
  <c r="G15" i="63"/>
  <c r="H14" i="63"/>
  <c r="G14" i="63"/>
  <c r="H13" i="63"/>
  <c r="G13" i="63"/>
  <c r="H12" i="63"/>
  <c r="G12" i="63"/>
  <c r="H11" i="63"/>
  <c r="G11" i="63"/>
  <c r="H10" i="63"/>
  <c r="G10" i="63"/>
  <c r="H9" i="63"/>
  <c r="G9" i="63"/>
  <c r="H8" i="63"/>
  <c r="G8" i="63"/>
  <c r="H7" i="63"/>
  <c r="G7" i="63"/>
  <c r="H6" i="63"/>
  <c r="G6" i="63"/>
  <c r="H5" i="63"/>
  <c r="G5" i="63"/>
  <c r="H38" i="62"/>
  <c r="G38" i="62"/>
  <c r="H37" i="62"/>
  <c r="G37" i="62"/>
  <c r="H36" i="62"/>
  <c r="G36" i="62"/>
  <c r="H35" i="62"/>
  <c r="G35" i="62"/>
  <c r="H34" i="62"/>
  <c r="G34" i="62"/>
  <c r="H33" i="62"/>
  <c r="G33" i="62"/>
  <c r="H32" i="62"/>
  <c r="G32" i="62"/>
  <c r="H31" i="62"/>
  <c r="G31" i="62"/>
  <c r="H30" i="62"/>
  <c r="G30" i="62"/>
  <c r="H29" i="62"/>
  <c r="G29" i="62"/>
  <c r="H28" i="62"/>
  <c r="G28" i="62"/>
  <c r="H27" i="62"/>
  <c r="G27" i="62"/>
  <c r="H26" i="62"/>
  <c r="G26" i="62"/>
  <c r="H25" i="62"/>
  <c r="G25" i="62"/>
  <c r="H24" i="62"/>
  <c r="G24" i="62"/>
  <c r="H23" i="62"/>
  <c r="G23" i="62"/>
  <c r="H22" i="62"/>
  <c r="G22" i="62"/>
  <c r="H21" i="62"/>
  <c r="G21" i="62"/>
  <c r="H20" i="62"/>
  <c r="G20" i="62"/>
  <c r="H19" i="62"/>
  <c r="G19" i="62"/>
  <c r="H18" i="62"/>
  <c r="G18" i="62"/>
  <c r="H17" i="62"/>
  <c r="G17" i="62"/>
  <c r="H16" i="62"/>
  <c r="G16" i="62"/>
  <c r="H15" i="62"/>
  <c r="G15" i="62"/>
  <c r="H14" i="62"/>
  <c r="G14" i="62"/>
  <c r="H13" i="62"/>
  <c r="G13" i="62"/>
  <c r="H12" i="62"/>
  <c r="G12" i="62"/>
  <c r="H11" i="62"/>
  <c r="G11" i="62"/>
  <c r="H10" i="62"/>
  <c r="G10" i="62"/>
  <c r="H9" i="62"/>
  <c r="G9" i="62"/>
  <c r="H8" i="62"/>
  <c r="G8" i="62"/>
  <c r="H7" i="62"/>
  <c r="G7" i="62"/>
  <c r="H6" i="62"/>
  <c r="G6" i="62"/>
  <c r="H5" i="62"/>
  <c r="G5" i="62"/>
  <c r="H38" i="61"/>
  <c r="G38" i="61"/>
  <c r="H37" i="61"/>
  <c r="G37" i="61"/>
  <c r="H36" i="61"/>
  <c r="G36" i="61"/>
  <c r="H35" i="61"/>
  <c r="G35" i="61"/>
  <c r="H34" i="61"/>
  <c r="G34" i="61"/>
  <c r="H33" i="61"/>
  <c r="G33" i="61"/>
  <c r="H32" i="61"/>
  <c r="G32" i="61"/>
  <c r="H31" i="61"/>
  <c r="G31" i="61"/>
  <c r="H30" i="61"/>
  <c r="G30" i="61"/>
  <c r="H29" i="61"/>
  <c r="G29" i="61"/>
  <c r="H28" i="61"/>
  <c r="G28" i="61"/>
  <c r="H27" i="61"/>
  <c r="G27" i="61"/>
  <c r="H26" i="61"/>
  <c r="G26" i="61"/>
  <c r="H25" i="61"/>
  <c r="G25" i="61"/>
  <c r="H24" i="61"/>
  <c r="G24" i="61"/>
  <c r="H23" i="61"/>
  <c r="G23" i="61"/>
  <c r="H22" i="61"/>
  <c r="G22" i="61"/>
  <c r="H21" i="61"/>
  <c r="G21" i="61"/>
  <c r="H20" i="61"/>
  <c r="G20" i="61"/>
  <c r="H19" i="61"/>
  <c r="G19" i="61"/>
  <c r="H18" i="61"/>
  <c r="G18" i="61"/>
  <c r="H17" i="61"/>
  <c r="G17" i="61"/>
  <c r="H16" i="61"/>
  <c r="G16" i="61"/>
  <c r="H15" i="61"/>
  <c r="G15" i="61"/>
  <c r="H14" i="61"/>
  <c r="G14" i="61"/>
  <c r="H13" i="61"/>
  <c r="G13" i="61"/>
  <c r="H12" i="61"/>
  <c r="G12" i="61"/>
  <c r="H11" i="61"/>
  <c r="G11" i="61"/>
  <c r="H10" i="61"/>
  <c r="G10" i="61"/>
  <c r="H9" i="61"/>
  <c r="G9" i="61"/>
  <c r="H8" i="61"/>
  <c r="G8" i="61"/>
  <c r="H7" i="61"/>
  <c r="G7" i="61"/>
  <c r="H6" i="61"/>
  <c r="G6" i="61"/>
  <c r="H5" i="61"/>
  <c r="G5" i="61"/>
  <c r="H38" i="60"/>
  <c r="G38" i="60"/>
  <c r="H37" i="60"/>
  <c r="G37" i="60"/>
  <c r="H36" i="60"/>
  <c r="G36" i="60"/>
  <c r="H35" i="60"/>
  <c r="G35" i="60"/>
  <c r="H34" i="60"/>
  <c r="G34" i="60"/>
  <c r="H33" i="60"/>
  <c r="G33" i="60"/>
  <c r="H32" i="60"/>
  <c r="G32" i="60"/>
  <c r="H31" i="60"/>
  <c r="G31" i="60"/>
  <c r="H30" i="60"/>
  <c r="G30" i="60"/>
  <c r="H29" i="60"/>
  <c r="G29" i="60"/>
  <c r="H28" i="60"/>
  <c r="G28" i="60"/>
  <c r="H27" i="60"/>
  <c r="G27" i="60"/>
  <c r="H26" i="60"/>
  <c r="G26" i="60"/>
  <c r="H25" i="60"/>
  <c r="G25" i="60"/>
  <c r="H24" i="60"/>
  <c r="G24" i="60"/>
  <c r="H23" i="60"/>
  <c r="G23" i="60"/>
  <c r="H22" i="60"/>
  <c r="G22" i="60"/>
  <c r="H21" i="60"/>
  <c r="G21" i="60"/>
  <c r="H20" i="60"/>
  <c r="G20" i="60"/>
  <c r="H19" i="60"/>
  <c r="G19" i="60"/>
  <c r="H18" i="60"/>
  <c r="G18" i="60"/>
  <c r="H17" i="60"/>
  <c r="G17" i="60"/>
  <c r="H16" i="60"/>
  <c r="G16" i="60"/>
  <c r="H15" i="60"/>
  <c r="G15" i="60"/>
  <c r="H14" i="60"/>
  <c r="G14" i="60"/>
  <c r="H13" i="60"/>
  <c r="G13" i="60"/>
  <c r="H12" i="60"/>
  <c r="G12" i="60"/>
  <c r="H11" i="60"/>
  <c r="G11" i="60"/>
  <c r="H10" i="60"/>
  <c r="G10" i="60"/>
  <c r="H9" i="60"/>
  <c r="G9" i="60"/>
  <c r="H8" i="60"/>
  <c r="G8" i="60"/>
  <c r="H7" i="60"/>
  <c r="G7" i="60"/>
  <c r="H6" i="60"/>
  <c r="G6" i="60"/>
  <c r="H5" i="60"/>
  <c r="G5" i="60"/>
  <c r="H38" i="59"/>
  <c r="G38" i="59"/>
  <c r="H37" i="59"/>
  <c r="G37" i="59"/>
  <c r="H36" i="59"/>
  <c r="G36" i="59"/>
  <c r="H35" i="59"/>
  <c r="G35" i="59"/>
  <c r="H34" i="59"/>
  <c r="G34" i="59"/>
  <c r="H33" i="59"/>
  <c r="G33" i="59"/>
  <c r="H32" i="59"/>
  <c r="G32" i="59"/>
  <c r="H31" i="59"/>
  <c r="G31" i="59"/>
  <c r="H30" i="59"/>
  <c r="G30" i="59"/>
  <c r="H29" i="59"/>
  <c r="G29" i="59"/>
  <c r="H28" i="59"/>
  <c r="G28" i="59"/>
  <c r="H27" i="59"/>
  <c r="G27" i="59"/>
  <c r="H26" i="59"/>
  <c r="G26" i="59"/>
  <c r="H25" i="59"/>
  <c r="G25" i="59"/>
  <c r="H24" i="59"/>
  <c r="G24" i="59"/>
  <c r="H23" i="59"/>
  <c r="G23" i="59"/>
  <c r="H22" i="59"/>
  <c r="G22" i="59"/>
  <c r="H21" i="59"/>
  <c r="G21" i="59"/>
  <c r="H20" i="59"/>
  <c r="G20" i="59"/>
  <c r="H19" i="59"/>
  <c r="G19" i="59"/>
  <c r="H18" i="59"/>
  <c r="G18" i="59"/>
  <c r="H17" i="59"/>
  <c r="G17" i="59"/>
  <c r="H16" i="59"/>
  <c r="G16" i="59"/>
  <c r="H15" i="59"/>
  <c r="G15" i="59"/>
  <c r="H14" i="59"/>
  <c r="G14" i="59"/>
  <c r="H13" i="59"/>
  <c r="G13" i="59"/>
  <c r="H12" i="59"/>
  <c r="G12" i="59"/>
  <c r="H11" i="59"/>
  <c r="G11" i="59"/>
  <c r="H10" i="59"/>
  <c r="G10" i="59"/>
  <c r="H9" i="59"/>
  <c r="G9" i="59"/>
  <c r="H8" i="59"/>
  <c r="G8" i="59"/>
  <c r="H7" i="59"/>
  <c r="G7" i="59"/>
  <c r="H6" i="59"/>
  <c r="G6" i="59"/>
  <c r="H5" i="59"/>
  <c r="G5" i="59"/>
  <c r="H38" i="58"/>
  <c r="G38" i="58"/>
  <c r="H37" i="58"/>
  <c r="G37" i="58"/>
  <c r="E36" i="58"/>
  <c r="G36" i="58" s="1"/>
  <c r="D36" i="58"/>
  <c r="C36" i="58"/>
  <c r="B36" i="58"/>
  <c r="H36" i="58" s="1"/>
  <c r="H35" i="58"/>
  <c r="G35" i="58"/>
  <c r="H34" i="58"/>
  <c r="G34" i="58"/>
  <c r="H33" i="58"/>
  <c r="G33" i="58"/>
  <c r="H32" i="58"/>
  <c r="G32" i="58"/>
  <c r="H31" i="58"/>
  <c r="G31" i="58"/>
  <c r="H30" i="58"/>
  <c r="G30" i="58"/>
  <c r="H29" i="58"/>
  <c r="G29" i="58"/>
  <c r="H28" i="58"/>
  <c r="G28" i="58"/>
  <c r="H27" i="58"/>
  <c r="G27" i="58"/>
  <c r="H26" i="58"/>
  <c r="G26" i="58"/>
  <c r="H25" i="58"/>
  <c r="G25" i="58"/>
  <c r="H24" i="58"/>
  <c r="G24" i="58"/>
  <c r="H23" i="58"/>
  <c r="G23" i="58"/>
  <c r="H22" i="58"/>
  <c r="G22" i="58"/>
  <c r="H21" i="58"/>
  <c r="G21" i="58"/>
  <c r="H20" i="58"/>
  <c r="G20" i="58"/>
  <c r="H19" i="58"/>
  <c r="G19" i="58"/>
  <c r="H18" i="58"/>
  <c r="G18" i="58"/>
  <c r="H17" i="58"/>
  <c r="G17" i="58"/>
  <c r="H16" i="58"/>
  <c r="G16" i="58"/>
  <c r="H15" i="58"/>
  <c r="G15" i="58"/>
  <c r="H14" i="58"/>
  <c r="G14" i="58"/>
  <c r="H13" i="58"/>
  <c r="G13" i="58"/>
  <c r="H12" i="58"/>
  <c r="G12" i="58"/>
  <c r="H11" i="58"/>
  <c r="G11" i="58"/>
  <c r="H10" i="58"/>
  <c r="G10" i="58"/>
  <c r="H9" i="58"/>
  <c r="G9" i="58"/>
  <c r="H8" i="58"/>
  <c r="G8" i="58"/>
  <c r="H7" i="58"/>
  <c r="G7" i="58"/>
  <c r="H6" i="58"/>
  <c r="G6" i="58"/>
  <c r="H5" i="58"/>
  <c r="G5" i="58"/>
  <c r="H38" i="57"/>
  <c r="G38" i="57"/>
  <c r="H37" i="57"/>
  <c r="G37" i="57"/>
  <c r="E36" i="57"/>
  <c r="G36" i="57" s="1"/>
  <c r="D36" i="57"/>
  <c r="C36" i="57"/>
  <c r="B36" i="57"/>
  <c r="H35" i="57"/>
  <c r="G35" i="57"/>
  <c r="H34" i="57"/>
  <c r="G34" i="57"/>
  <c r="H33" i="57"/>
  <c r="G33" i="57"/>
  <c r="H32" i="57"/>
  <c r="G32" i="57"/>
  <c r="H31" i="57"/>
  <c r="G31" i="57"/>
  <c r="H30" i="57"/>
  <c r="G30" i="57"/>
  <c r="H29" i="57"/>
  <c r="G29" i="57"/>
  <c r="H28" i="57"/>
  <c r="G28" i="57"/>
  <c r="H27" i="57"/>
  <c r="G27" i="57"/>
  <c r="H26" i="57"/>
  <c r="G26" i="57"/>
  <c r="H25" i="57"/>
  <c r="G25" i="57"/>
  <c r="H24" i="57"/>
  <c r="G24" i="57"/>
  <c r="H23" i="57"/>
  <c r="G23" i="57"/>
  <c r="H22" i="57"/>
  <c r="G22" i="57"/>
  <c r="H21" i="57"/>
  <c r="G21" i="57"/>
  <c r="H20" i="57"/>
  <c r="G20" i="57"/>
  <c r="H19" i="57"/>
  <c r="G19" i="57"/>
  <c r="H18" i="57"/>
  <c r="G18" i="57"/>
  <c r="H17" i="57"/>
  <c r="G17" i="57"/>
  <c r="H16" i="57"/>
  <c r="G16" i="57"/>
  <c r="H15" i="57"/>
  <c r="G15" i="57"/>
  <c r="H14" i="57"/>
  <c r="G14" i="57"/>
  <c r="H13" i="57"/>
  <c r="G13" i="57"/>
  <c r="H12" i="57"/>
  <c r="G12" i="57"/>
  <c r="H11" i="57"/>
  <c r="G11" i="57"/>
  <c r="H10" i="57"/>
  <c r="G10" i="57"/>
  <c r="H9" i="57"/>
  <c r="G9" i="57"/>
  <c r="H8" i="57"/>
  <c r="G8" i="57"/>
  <c r="H7" i="57"/>
  <c r="G7" i="57"/>
  <c r="H6" i="57"/>
  <c r="G6" i="57"/>
  <c r="H5" i="57"/>
  <c r="G5" i="57"/>
  <c r="H38" i="56"/>
  <c r="G38" i="56"/>
  <c r="H37" i="56"/>
  <c r="G37" i="56"/>
  <c r="E36" i="56"/>
  <c r="D36" i="56"/>
  <c r="C36" i="56"/>
  <c r="B36" i="56"/>
  <c r="H36" i="56" s="1"/>
  <c r="H35" i="56"/>
  <c r="G35" i="56"/>
  <c r="H34" i="56"/>
  <c r="G34" i="56"/>
  <c r="H33" i="56"/>
  <c r="G33" i="56"/>
  <c r="H32" i="56"/>
  <c r="G32" i="56"/>
  <c r="H31" i="56"/>
  <c r="G31" i="56"/>
  <c r="H30" i="56"/>
  <c r="G30" i="56"/>
  <c r="H29" i="56"/>
  <c r="G29" i="56"/>
  <c r="H28" i="56"/>
  <c r="G28" i="56"/>
  <c r="H27" i="56"/>
  <c r="G27" i="56"/>
  <c r="H26" i="56"/>
  <c r="G26" i="56"/>
  <c r="H25" i="56"/>
  <c r="G25" i="56"/>
  <c r="H24" i="56"/>
  <c r="G24" i="56"/>
  <c r="H23" i="56"/>
  <c r="G23" i="56"/>
  <c r="H22" i="56"/>
  <c r="G22" i="56"/>
  <c r="H21" i="56"/>
  <c r="G21" i="56"/>
  <c r="H20" i="56"/>
  <c r="G20" i="56"/>
  <c r="H19" i="56"/>
  <c r="G19" i="56"/>
  <c r="H18" i="56"/>
  <c r="G18" i="56"/>
  <c r="H17" i="56"/>
  <c r="G17" i="56"/>
  <c r="H16" i="56"/>
  <c r="G16" i="56"/>
  <c r="H15" i="56"/>
  <c r="G15" i="56"/>
  <c r="H14" i="56"/>
  <c r="G14" i="56"/>
  <c r="H13" i="56"/>
  <c r="G13" i="56"/>
  <c r="H12" i="56"/>
  <c r="G12" i="56"/>
  <c r="H11" i="56"/>
  <c r="G11" i="56"/>
  <c r="H10" i="56"/>
  <c r="G10" i="56"/>
  <c r="H9" i="56"/>
  <c r="G9" i="56"/>
  <c r="H8" i="56"/>
  <c r="G8" i="56"/>
  <c r="H7" i="56"/>
  <c r="G7" i="56"/>
  <c r="H6" i="56"/>
  <c r="G6" i="56"/>
  <c r="H5" i="56"/>
  <c r="G5" i="56"/>
  <c r="H38" i="55"/>
  <c r="G38" i="55"/>
  <c r="H37" i="55"/>
  <c r="G37" i="55"/>
  <c r="E36" i="55"/>
  <c r="D36" i="55"/>
  <c r="C36" i="55"/>
  <c r="B36" i="55"/>
  <c r="H36" i="55" s="1"/>
  <c r="H35" i="55"/>
  <c r="G35" i="55"/>
  <c r="H34" i="55"/>
  <c r="G34" i="55"/>
  <c r="H33" i="55"/>
  <c r="G33" i="55"/>
  <c r="H32" i="55"/>
  <c r="G32" i="55"/>
  <c r="H31" i="55"/>
  <c r="G31" i="55"/>
  <c r="H30" i="55"/>
  <c r="G30" i="55"/>
  <c r="H29" i="55"/>
  <c r="G29" i="55"/>
  <c r="H28" i="55"/>
  <c r="G28" i="55"/>
  <c r="H27" i="55"/>
  <c r="G27" i="55"/>
  <c r="H26" i="55"/>
  <c r="G26" i="55"/>
  <c r="H25" i="55"/>
  <c r="G25" i="55"/>
  <c r="H24" i="55"/>
  <c r="G24" i="55"/>
  <c r="H23" i="55"/>
  <c r="G23" i="55"/>
  <c r="H22" i="55"/>
  <c r="G22" i="55"/>
  <c r="H21" i="55"/>
  <c r="G21" i="55"/>
  <c r="H20" i="55"/>
  <c r="G20" i="55"/>
  <c r="H19" i="55"/>
  <c r="G19" i="55"/>
  <c r="H18" i="55"/>
  <c r="G18" i="55"/>
  <c r="H17" i="55"/>
  <c r="G17" i="55"/>
  <c r="H16" i="55"/>
  <c r="G16" i="55"/>
  <c r="H15" i="55"/>
  <c r="G15" i="55"/>
  <c r="H14" i="55"/>
  <c r="G14" i="55"/>
  <c r="H13" i="55"/>
  <c r="G13" i="55"/>
  <c r="H12" i="55"/>
  <c r="G12" i="55"/>
  <c r="H11" i="55"/>
  <c r="G11" i="55"/>
  <c r="H10" i="55"/>
  <c r="G10" i="55"/>
  <c r="H9" i="55"/>
  <c r="G9" i="55"/>
  <c r="H8" i="55"/>
  <c r="G8" i="55"/>
  <c r="H7" i="55"/>
  <c r="G7" i="55"/>
  <c r="H6" i="55"/>
  <c r="G6" i="55"/>
  <c r="H5" i="55"/>
  <c r="G5" i="55"/>
  <c r="H38" i="54"/>
  <c r="G38" i="54"/>
  <c r="H37" i="54"/>
  <c r="G37" i="54"/>
  <c r="E36" i="54"/>
  <c r="D36" i="54"/>
  <c r="C36" i="54"/>
  <c r="B36" i="54"/>
  <c r="H36" i="54" s="1"/>
  <c r="H35" i="54"/>
  <c r="G35" i="54"/>
  <c r="H34" i="54"/>
  <c r="G34" i="54"/>
  <c r="H33" i="54"/>
  <c r="G33" i="54"/>
  <c r="H32" i="54"/>
  <c r="G32" i="54"/>
  <c r="H31" i="54"/>
  <c r="G31" i="54"/>
  <c r="H30" i="54"/>
  <c r="G30" i="54"/>
  <c r="H29" i="54"/>
  <c r="G29" i="54"/>
  <c r="H28" i="54"/>
  <c r="G28" i="54"/>
  <c r="H27" i="54"/>
  <c r="G27" i="54"/>
  <c r="H26" i="54"/>
  <c r="G26" i="54"/>
  <c r="H25" i="54"/>
  <c r="G25" i="54"/>
  <c r="H24" i="54"/>
  <c r="G24" i="54"/>
  <c r="H23" i="54"/>
  <c r="G23" i="54"/>
  <c r="H22" i="54"/>
  <c r="G22" i="54"/>
  <c r="H21" i="54"/>
  <c r="G21" i="54"/>
  <c r="H20" i="54"/>
  <c r="G20" i="54"/>
  <c r="H19" i="54"/>
  <c r="G19" i="54"/>
  <c r="H18" i="54"/>
  <c r="G18" i="54"/>
  <c r="H17" i="54"/>
  <c r="G17" i="54"/>
  <c r="H16" i="54"/>
  <c r="G16" i="54"/>
  <c r="H15" i="54"/>
  <c r="G15" i="54"/>
  <c r="H14" i="54"/>
  <c r="G14" i="54"/>
  <c r="H13" i="54"/>
  <c r="G13" i="54"/>
  <c r="H12" i="54"/>
  <c r="G12" i="54"/>
  <c r="H11" i="54"/>
  <c r="G11" i="54"/>
  <c r="H10" i="54"/>
  <c r="G10" i="54"/>
  <c r="H9" i="54"/>
  <c r="G9" i="54"/>
  <c r="H8" i="54"/>
  <c r="G8" i="54"/>
  <c r="H7" i="54"/>
  <c r="G7" i="54"/>
  <c r="H6" i="54"/>
  <c r="G6" i="54"/>
  <c r="H5" i="54"/>
  <c r="G5" i="54"/>
  <c r="H38" i="53"/>
  <c r="G38" i="53"/>
  <c r="H37" i="53"/>
  <c r="G37" i="53"/>
  <c r="E36" i="53"/>
  <c r="D36" i="53"/>
  <c r="C36" i="53"/>
  <c r="B36" i="53"/>
  <c r="H36" i="53" s="1"/>
  <c r="H35" i="53"/>
  <c r="G35" i="53"/>
  <c r="H34" i="53"/>
  <c r="G34" i="53"/>
  <c r="H33" i="53"/>
  <c r="G33" i="53"/>
  <c r="H32" i="53"/>
  <c r="G32" i="53"/>
  <c r="H31" i="53"/>
  <c r="G31" i="53"/>
  <c r="H30" i="53"/>
  <c r="G30" i="53"/>
  <c r="H29" i="53"/>
  <c r="G29" i="53"/>
  <c r="H28" i="53"/>
  <c r="G28" i="53"/>
  <c r="H27" i="53"/>
  <c r="G27" i="53"/>
  <c r="H26" i="53"/>
  <c r="G26" i="53"/>
  <c r="H25" i="53"/>
  <c r="G25" i="53"/>
  <c r="H24" i="53"/>
  <c r="G24" i="53"/>
  <c r="H23" i="53"/>
  <c r="G23" i="53"/>
  <c r="H22" i="53"/>
  <c r="G22" i="53"/>
  <c r="H21" i="53"/>
  <c r="G21" i="53"/>
  <c r="H20" i="53"/>
  <c r="G20" i="53"/>
  <c r="H19" i="53"/>
  <c r="G19" i="53"/>
  <c r="H18" i="53"/>
  <c r="G18" i="53"/>
  <c r="H17" i="53"/>
  <c r="G17" i="53"/>
  <c r="H16" i="53"/>
  <c r="G16" i="53"/>
  <c r="H15" i="53"/>
  <c r="G15" i="53"/>
  <c r="H14" i="53"/>
  <c r="G14" i="53"/>
  <c r="H13" i="53"/>
  <c r="G13" i="53"/>
  <c r="H12" i="53"/>
  <c r="G12" i="53"/>
  <c r="H11" i="53"/>
  <c r="G11" i="53"/>
  <c r="H10" i="53"/>
  <c r="G10" i="53"/>
  <c r="H9" i="53"/>
  <c r="G9" i="53"/>
  <c r="H8" i="53"/>
  <c r="G8" i="53"/>
  <c r="H7" i="53"/>
  <c r="G7" i="53"/>
  <c r="H6" i="53"/>
  <c r="G6" i="53"/>
  <c r="H5" i="53"/>
  <c r="G5" i="53"/>
  <c r="H38" i="52"/>
  <c r="G38" i="52"/>
  <c r="H37" i="52"/>
  <c r="G37" i="52"/>
  <c r="E36" i="52"/>
  <c r="D36" i="52"/>
  <c r="C36" i="52"/>
  <c r="B36" i="52"/>
  <c r="H36" i="52" s="1"/>
  <c r="H35" i="52"/>
  <c r="G35" i="52"/>
  <c r="H34" i="52"/>
  <c r="G34" i="52"/>
  <c r="H33" i="52"/>
  <c r="G33" i="52"/>
  <c r="H32" i="52"/>
  <c r="G32" i="52"/>
  <c r="H31" i="52"/>
  <c r="G31" i="52"/>
  <c r="H30" i="52"/>
  <c r="G30" i="52"/>
  <c r="H29" i="52"/>
  <c r="G29" i="52"/>
  <c r="H28" i="52"/>
  <c r="G28" i="52"/>
  <c r="H27" i="52"/>
  <c r="G27" i="52"/>
  <c r="H26" i="52"/>
  <c r="G26" i="52"/>
  <c r="H25" i="52"/>
  <c r="G25" i="52"/>
  <c r="H24" i="52"/>
  <c r="G24" i="52"/>
  <c r="H23" i="52"/>
  <c r="G23" i="52"/>
  <c r="H22" i="52"/>
  <c r="G22" i="52"/>
  <c r="H21" i="52"/>
  <c r="G21" i="52"/>
  <c r="H20" i="52"/>
  <c r="G20" i="52"/>
  <c r="H19" i="52"/>
  <c r="G19" i="52"/>
  <c r="H18" i="52"/>
  <c r="G18" i="52"/>
  <c r="H17" i="52"/>
  <c r="G17" i="52"/>
  <c r="H16" i="52"/>
  <c r="G16" i="52"/>
  <c r="H15" i="52"/>
  <c r="G15" i="52"/>
  <c r="H14" i="52"/>
  <c r="G14" i="52"/>
  <c r="H13" i="52"/>
  <c r="G13" i="52"/>
  <c r="H12" i="52"/>
  <c r="G12" i="52"/>
  <c r="H11" i="52"/>
  <c r="G11" i="52"/>
  <c r="H10" i="52"/>
  <c r="G10" i="52"/>
  <c r="H9" i="52"/>
  <c r="G9" i="52"/>
  <c r="H8" i="52"/>
  <c r="G8" i="52"/>
  <c r="H7" i="52"/>
  <c r="G7" i="52"/>
  <c r="H6" i="52"/>
  <c r="G6" i="52"/>
  <c r="H5" i="52"/>
  <c r="G5" i="52"/>
  <c r="H38" i="51"/>
  <c r="G38" i="51"/>
  <c r="H37" i="51"/>
  <c r="G37" i="51"/>
  <c r="E36" i="51"/>
  <c r="D36" i="51"/>
  <c r="C36" i="51"/>
  <c r="B36" i="51"/>
  <c r="H36" i="51" s="1"/>
  <c r="H35" i="51"/>
  <c r="G35" i="51"/>
  <c r="H34" i="51"/>
  <c r="G34" i="51"/>
  <c r="H33" i="51"/>
  <c r="G33" i="51"/>
  <c r="H32" i="51"/>
  <c r="G32" i="51"/>
  <c r="H31" i="51"/>
  <c r="G31" i="51"/>
  <c r="H30" i="51"/>
  <c r="G30" i="51"/>
  <c r="H29" i="51"/>
  <c r="G29" i="51"/>
  <c r="H28" i="51"/>
  <c r="G28" i="51"/>
  <c r="H27" i="51"/>
  <c r="G27" i="51"/>
  <c r="H26" i="51"/>
  <c r="G26" i="51"/>
  <c r="H25" i="51"/>
  <c r="G25" i="51"/>
  <c r="H24" i="51"/>
  <c r="G24" i="51"/>
  <c r="H23" i="51"/>
  <c r="G23" i="51"/>
  <c r="H22" i="51"/>
  <c r="G22" i="51"/>
  <c r="H21" i="51"/>
  <c r="G21" i="51"/>
  <c r="H20" i="51"/>
  <c r="G20" i="51"/>
  <c r="H19" i="51"/>
  <c r="G19" i="51"/>
  <c r="H18" i="51"/>
  <c r="G18" i="51"/>
  <c r="H17" i="51"/>
  <c r="G17" i="51"/>
  <c r="H16" i="51"/>
  <c r="G16" i="51"/>
  <c r="H15" i="51"/>
  <c r="G15" i="51"/>
  <c r="H14" i="51"/>
  <c r="G14" i="51"/>
  <c r="H13" i="51"/>
  <c r="G13" i="51"/>
  <c r="H12" i="51"/>
  <c r="G12" i="51"/>
  <c r="H11" i="51"/>
  <c r="G11" i="51"/>
  <c r="H10" i="51"/>
  <c r="G10" i="51"/>
  <c r="H9" i="51"/>
  <c r="G9" i="51"/>
  <c r="H8" i="51"/>
  <c r="G8" i="51"/>
  <c r="H7" i="51"/>
  <c r="G7" i="51"/>
  <c r="H6" i="51"/>
  <c r="G6" i="51"/>
  <c r="H5" i="51"/>
  <c r="G5" i="51"/>
  <c r="H38" i="50"/>
  <c r="G38" i="50"/>
  <c r="H37" i="50"/>
  <c r="G37" i="50"/>
  <c r="E36" i="50"/>
  <c r="D36" i="50"/>
  <c r="C36" i="50"/>
  <c r="B36" i="50"/>
  <c r="H36" i="50" s="1"/>
  <c r="H35" i="50"/>
  <c r="G35" i="50"/>
  <c r="H34" i="50"/>
  <c r="G34" i="50"/>
  <c r="H33" i="50"/>
  <c r="G33" i="50"/>
  <c r="H32" i="50"/>
  <c r="G32" i="50"/>
  <c r="H31" i="50"/>
  <c r="G31" i="50"/>
  <c r="H30" i="50"/>
  <c r="G30" i="50"/>
  <c r="H29" i="50"/>
  <c r="G29" i="50"/>
  <c r="H28" i="50"/>
  <c r="G28" i="50"/>
  <c r="H27" i="50"/>
  <c r="G27" i="50"/>
  <c r="H26" i="50"/>
  <c r="G26" i="50"/>
  <c r="H25" i="50"/>
  <c r="G25" i="50"/>
  <c r="H24" i="50"/>
  <c r="G24" i="50"/>
  <c r="H23" i="50"/>
  <c r="G23" i="50"/>
  <c r="H22" i="50"/>
  <c r="G22" i="50"/>
  <c r="H21" i="50"/>
  <c r="G21" i="50"/>
  <c r="H20" i="50"/>
  <c r="G20" i="50"/>
  <c r="H19" i="50"/>
  <c r="G19" i="50"/>
  <c r="H18" i="50"/>
  <c r="G18" i="50"/>
  <c r="H17" i="50"/>
  <c r="G17" i="50"/>
  <c r="H16" i="50"/>
  <c r="G16" i="50"/>
  <c r="H15" i="50"/>
  <c r="G15" i="50"/>
  <c r="H14" i="50"/>
  <c r="G14" i="50"/>
  <c r="H13" i="50"/>
  <c r="G13" i="50"/>
  <c r="H12" i="50"/>
  <c r="G12" i="50"/>
  <c r="H11" i="50"/>
  <c r="G11" i="50"/>
  <c r="H10" i="50"/>
  <c r="G10" i="50"/>
  <c r="H9" i="50"/>
  <c r="G9" i="50"/>
  <c r="H8" i="50"/>
  <c r="G8" i="50"/>
  <c r="H7" i="50"/>
  <c r="G7" i="50"/>
  <c r="H6" i="50"/>
  <c r="G6" i="50"/>
  <c r="H5" i="50"/>
  <c r="G5" i="50"/>
  <c r="H38" i="49"/>
  <c r="G38" i="49"/>
  <c r="H37" i="49"/>
  <c r="G37" i="49"/>
  <c r="E36" i="49"/>
  <c r="G36" i="49" s="1"/>
  <c r="D36" i="49"/>
  <c r="C36" i="49"/>
  <c r="B36" i="49"/>
  <c r="H35" i="49"/>
  <c r="G35" i="49"/>
  <c r="H34" i="49"/>
  <c r="G34" i="49"/>
  <c r="H33" i="49"/>
  <c r="G33" i="49"/>
  <c r="H32" i="49"/>
  <c r="G32" i="49"/>
  <c r="H31" i="49"/>
  <c r="G31" i="49"/>
  <c r="H30" i="49"/>
  <c r="G30" i="49"/>
  <c r="H29" i="49"/>
  <c r="G29" i="49"/>
  <c r="H28" i="49"/>
  <c r="G28" i="49"/>
  <c r="H27" i="49"/>
  <c r="G27" i="49"/>
  <c r="H26" i="49"/>
  <c r="G26" i="49"/>
  <c r="H25" i="49"/>
  <c r="G25" i="49"/>
  <c r="H24" i="49"/>
  <c r="G24" i="49"/>
  <c r="H23" i="49"/>
  <c r="G23" i="49"/>
  <c r="H22" i="49"/>
  <c r="G22" i="49"/>
  <c r="H21" i="49"/>
  <c r="G21" i="49"/>
  <c r="H20" i="49"/>
  <c r="G20" i="49"/>
  <c r="H19" i="49"/>
  <c r="G19" i="49"/>
  <c r="H18" i="49"/>
  <c r="G18" i="49"/>
  <c r="H17" i="49"/>
  <c r="G17" i="49"/>
  <c r="H16" i="49"/>
  <c r="G16" i="49"/>
  <c r="H15" i="49"/>
  <c r="G15" i="49"/>
  <c r="H14" i="49"/>
  <c r="G14" i="49"/>
  <c r="H13" i="49"/>
  <c r="G13" i="49"/>
  <c r="H12" i="49"/>
  <c r="G12" i="49"/>
  <c r="H11" i="49"/>
  <c r="G11" i="49"/>
  <c r="H10" i="49"/>
  <c r="G10" i="49"/>
  <c r="H9" i="49"/>
  <c r="G9" i="49"/>
  <c r="H8" i="49"/>
  <c r="G8" i="49"/>
  <c r="H7" i="49"/>
  <c r="G7" i="49"/>
  <c r="H6" i="49"/>
  <c r="G6" i="49"/>
  <c r="H5" i="49"/>
  <c r="G5" i="49"/>
  <c r="H38" i="48"/>
  <c r="G38" i="48"/>
  <c r="H37" i="48"/>
  <c r="G37" i="48"/>
  <c r="E36" i="48"/>
  <c r="G36" i="48" s="1"/>
  <c r="D36" i="48"/>
  <c r="C36" i="48"/>
  <c r="B36" i="48"/>
  <c r="H35" i="48"/>
  <c r="G35" i="48"/>
  <c r="H34" i="48"/>
  <c r="G34" i="48"/>
  <c r="H33" i="48"/>
  <c r="G33" i="48"/>
  <c r="H32" i="48"/>
  <c r="G32" i="48"/>
  <c r="H31" i="48"/>
  <c r="G31" i="48"/>
  <c r="H30" i="48"/>
  <c r="G30" i="48"/>
  <c r="H29" i="48"/>
  <c r="G29" i="48"/>
  <c r="H28" i="48"/>
  <c r="G28" i="48"/>
  <c r="H27" i="48"/>
  <c r="G27" i="48"/>
  <c r="H26" i="48"/>
  <c r="G26" i="48"/>
  <c r="H25" i="48"/>
  <c r="G25" i="48"/>
  <c r="H24" i="48"/>
  <c r="G24" i="48"/>
  <c r="H23" i="48"/>
  <c r="G23" i="48"/>
  <c r="H22" i="48"/>
  <c r="G22" i="48"/>
  <c r="H21" i="48"/>
  <c r="G21" i="48"/>
  <c r="H20" i="48"/>
  <c r="G20" i="48"/>
  <c r="H19" i="48"/>
  <c r="G19" i="48"/>
  <c r="H18" i="48"/>
  <c r="G18" i="48"/>
  <c r="H17" i="48"/>
  <c r="G17" i="48"/>
  <c r="H16" i="48"/>
  <c r="G16" i="48"/>
  <c r="H15" i="48"/>
  <c r="G15" i="48"/>
  <c r="H14" i="48"/>
  <c r="G14" i="48"/>
  <c r="H13" i="48"/>
  <c r="G13" i="48"/>
  <c r="H12" i="48"/>
  <c r="G12" i="48"/>
  <c r="H11" i="48"/>
  <c r="G11" i="48"/>
  <c r="H10" i="48"/>
  <c r="G10" i="48"/>
  <c r="H9" i="48"/>
  <c r="G9" i="48"/>
  <c r="H8" i="48"/>
  <c r="G8" i="48"/>
  <c r="H7" i="48"/>
  <c r="G7" i="48"/>
  <c r="H6" i="48"/>
  <c r="G6" i="48"/>
  <c r="H5" i="48"/>
  <c r="G5" i="48"/>
  <c r="H38" i="47"/>
  <c r="G38" i="47"/>
  <c r="H37" i="47"/>
  <c r="G37" i="47"/>
  <c r="E36" i="47"/>
  <c r="G36" i="47" s="1"/>
  <c r="D36" i="47"/>
  <c r="C36" i="47"/>
  <c r="B36" i="47"/>
  <c r="H35" i="47"/>
  <c r="G35" i="47"/>
  <c r="H34" i="47"/>
  <c r="G34" i="47"/>
  <c r="H33" i="47"/>
  <c r="G33" i="47"/>
  <c r="H32" i="47"/>
  <c r="G32" i="47"/>
  <c r="H31" i="47"/>
  <c r="G31" i="47"/>
  <c r="H30" i="47"/>
  <c r="G30" i="47"/>
  <c r="H29" i="47"/>
  <c r="G29" i="47"/>
  <c r="H28" i="47"/>
  <c r="G28" i="47"/>
  <c r="H27" i="47"/>
  <c r="G27" i="47"/>
  <c r="H26" i="47"/>
  <c r="G26" i="47"/>
  <c r="H25" i="47"/>
  <c r="G25" i="47"/>
  <c r="H24" i="47"/>
  <c r="G24" i="47"/>
  <c r="H23" i="47"/>
  <c r="G23" i="47"/>
  <c r="H22" i="47"/>
  <c r="G22" i="47"/>
  <c r="H21" i="47"/>
  <c r="G21" i="47"/>
  <c r="H20" i="47"/>
  <c r="G20" i="47"/>
  <c r="H19" i="47"/>
  <c r="G19" i="47"/>
  <c r="H18" i="47"/>
  <c r="G18" i="47"/>
  <c r="H17" i="47"/>
  <c r="G17" i="47"/>
  <c r="H16" i="47"/>
  <c r="G16" i="47"/>
  <c r="H15" i="47"/>
  <c r="G15" i="47"/>
  <c r="H14" i="47"/>
  <c r="G14" i="47"/>
  <c r="H13" i="47"/>
  <c r="G13" i="47"/>
  <c r="H12" i="47"/>
  <c r="G12" i="47"/>
  <c r="H11" i="47"/>
  <c r="G11" i="47"/>
  <c r="H10" i="47"/>
  <c r="G10" i="47"/>
  <c r="H9" i="47"/>
  <c r="G9" i="47"/>
  <c r="H8" i="47"/>
  <c r="G8" i="47"/>
  <c r="H7" i="47"/>
  <c r="G7" i="47"/>
  <c r="H6" i="47"/>
  <c r="G6" i="47"/>
  <c r="H5" i="47"/>
  <c r="G5" i="47"/>
  <c r="H38" i="46"/>
  <c r="G38" i="46"/>
  <c r="H37" i="46"/>
  <c r="G37" i="46"/>
  <c r="E36" i="46"/>
  <c r="G36" i="46" s="1"/>
  <c r="D36" i="46"/>
  <c r="C36" i="46"/>
  <c r="B36" i="46"/>
  <c r="H35" i="46"/>
  <c r="G35" i="46"/>
  <c r="H34" i="46"/>
  <c r="G34" i="46"/>
  <c r="H33" i="46"/>
  <c r="G33" i="46"/>
  <c r="H32" i="46"/>
  <c r="G32" i="46"/>
  <c r="H31" i="46"/>
  <c r="G31" i="46"/>
  <c r="H30" i="46"/>
  <c r="G30" i="46"/>
  <c r="H29" i="46"/>
  <c r="G29" i="46"/>
  <c r="H28" i="46"/>
  <c r="G28" i="46"/>
  <c r="H27" i="46"/>
  <c r="G27" i="46"/>
  <c r="H26" i="46"/>
  <c r="G26" i="46"/>
  <c r="H25" i="46"/>
  <c r="G25" i="46"/>
  <c r="H24" i="46"/>
  <c r="G24" i="46"/>
  <c r="H23" i="46"/>
  <c r="G23" i="46"/>
  <c r="H22" i="46"/>
  <c r="G22" i="46"/>
  <c r="H21" i="46"/>
  <c r="G21" i="46"/>
  <c r="H20" i="46"/>
  <c r="G20" i="46"/>
  <c r="H19" i="46"/>
  <c r="G19" i="46"/>
  <c r="H18" i="46"/>
  <c r="G18" i="46"/>
  <c r="H17" i="46"/>
  <c r="G17" i="46"/>
  <c r="H16" i="46"/>
  <c r="G16" i="46"/>
  <c r="H15" i="46"/>
  <c r="G15" i="46"/>
  <c r="H14" i="46"/>
  <c r="G14" i="46"/>
  <c r="H13" i="46"/>
  <c r="G13" i="46"/>
  <c r="H12" i="46"/>
  <c r="G12" i="46"/>
  <c r="H11" i="46"/>
  <c r="G11" i="46"/>
  <c r="H10" i="46"/>
  <c r="G10" i="46"/>
  <c r="H9" i="46"/>
  <c r="G9" i="46"/>
  <c r="H8" i="46"/>
  <c r="G8" i="46"/>
  <c r="H7" i="46"/>
  <c r="G7" i="46"/>
  <c r="H6" i="46"/>
  <c r="G6" i="46"/>
  <c r="H5" i="46"/>
  <c r="G5" i="46"/>
  <c r="H36" i="47" l="1"/>
  <c r="H36" i="49"/>
  <c r="H36" i="57"/>
  <c r="H36" i="46"/>
  <c r="H36" i="48"/>
  <c r="G36" i="50"/>
  <c r="G36" i="51"/>
  <c r="G36" i="52"/>
  <c r="G36" i="53"/>
  <c r="G36" i="54"/>
  <c r="G36" i="55"/>
  <c r="G36" i="56"/>
  <c r="G36" i="65"/>
  <c r="G36" i="66"/>
  <c r="G36" i="67"/>
  <c r="G36" i="68"/>
  <c r="G36" i="69"/>
  <c r="G36" i="70"/>
  <c r="G36" i="71"/>
  <c r="G36" i="72"/>
  <c r="G36" i="73"/>
  <c r="G36" i="74"/>
  <c r="G36" i="75"/>
  <c r="G36" i="76"/>
  <c r="G36" i="77"/>
  <c r="G36" i="78"/>
  <c r="G36" i="79"/>
  <c r="G36" i="80"/>
  <c r="H36" i="65"/>
  <c r="H36" i="66"/>
  <c r="H36" i="67"/>
  <c r="H36" i="68"/>
  <c r="H36" i="69"/>
  <c r="H36" i="70"/>
  <c r="H36" i="71"/>
  <c r="H36" i="72"/>
  <c r="H36" i="73"/>
  <c r="H36" i="74"/>
  <c r="H36" i="75"/>
  <c r="H36" i="76"/>
  <c r="H36" i="77"/>
  <c r="H36" i="78"/>
  <c r="H36" i="79"/>
  <c r="H36" i="80"/>
  <c r="G23" i="22" l="1"/>
  <c r="H23" i="22"/>
  <c r="G24" i="22"/>
  <c r="H24" i="22"/>
  <c r="G25" i="22"/>
  <c r="H25" i="22"/>
  <c r="G26" i="22"/>
  <c r="H26" i="22"/>
  <c r="G27" i="22"/>
  <c r="H27" i="22"/>
  <c r="G28" i="22"/>
  <c r="H28" i="22"/>
  <c r="G29" i="22"/>
  <c r="H29" i="22"/>
  <c r="G30" i="22"/>
  <c r="H30" i="22"/>
  <c r="G31" i="22"/>
  <c r="H31" i="22"/>
  <c r="G32" i="22"/>
  <c r="H32" i="22"/>
  <c r="G33" i="22"/>
  <c r="H33" i="22"/>
  <c r="G34" i="22"/>
  <c r="H34" i="22"/>
  <c r="G35" i="22"/>
  <c r="H35" i="22"/>
  <c r="G23" i="23"/>
  <c r="H23" i="23"/>
  <c r="G24" i="23"/>
  <c r="H24" i="23"/>
  <c r="G25" i="23"/>
  <c r="H25" i="23"/>
  <c r="G26" i="23"/>
  <c r="H26" i="23"/>
  <c r="G27" i="23"/>
  <c r="H27" i="23"/>
  <c r="G28" i="23"/>
  <c r="H28" i="23"/>
  <c r="G29" i="23"/>
  <c r="H29" i="23"/>
  <c r="G30" i="23"/>
  <c r="H30" i="23"/>
  <c r="G31" i="23"/>
  <c r="H31" i="23"/>
  <c r="G32" i="23"/>
  <c r="H32" i="23"/>
  <c r="G33" i="23"/>
  <c r="H33" i="23"/>
  <c r="G34" i="23"/>
  <c r="H34" i="23"/>
  <c r="G35" i="23"/>
  <c r="H35" i="23"/>
  <c r="G23" i="24"/>
  <c r="H23" i="24"/>
  <c r="G24" i="24"/>
  <c r="H24" i="24"/>
  <c r="G25" i="24"/>
  <c r="H25" i="24"/>
  <c r="G26" i="24"/>
  <c r="H26" i="24"/>
  <c r="G27" i="24"/>
  <c r="H27" i="24"/>
  <c r="G28" i="24"/>
  <c r="H28" i="24"/>
  <c r="G29" i="24"/>
  <c r="H29" i="24"/>
  <c r="G30" i="24"/>
  <c r="H30" i="24"/>
  <c r="G31" i="24"/>
  <c r="H31" i="24"/>
  <c r="G32" i="24"/>
  <c r="H32" i="24"/>
  <c r="G33" i="24"/>
  <c r="H33" i="24"/>
  <c r="G34" i="24"/>
  <c r="H34" i="24"/>
  <c r="G35" i="24"/>
  <c r="H35" i="24"/>
  <c r="G23" i="26"/>
  <c r="H23" i="26"/>
  <c r="G24" i="26"/>
  <c r="H24" i="26"/>
  <c r="G25" i="26"/>
  <c r="H25" i="26"/>
  <c r="G26" i="26"/>
  <c r="H26" i="26"/>
  <c r="G27" i="26"/>
  <c r="H27" i="26"/>
  <c r="G28" i="26"/>
  <c r="H28" i="26"/>
  <c r="G29" i="26"/>
  <c r="H29" i="26"/>
  <c r="G30" i="26"/>
  <c r="H30" i="26"/>
  <c r="G31" i="26"/>
  <c r="H31" i="26"/>
  <c r="G32" i="26"/>
  <c r="H32" i="26"/>
  <c r="G33" i="26"/>
  <c r="H33" i="26"/>
  <c r="G34" i="26"/>
  <c r="H34" i="26"/>
  <c r="G35" i="26"/>
  <c r="H35" i="26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23" i="2"/>
  <c r="H23" i="2"/>
  <c r="G24" i="2"/>
  <c r="H24" i="2"/>
  <c r="G25" i="2"/>
  <c r="H25" i="2"/>
  <c r="G26" i="2"/>
  <c r="H26" i="2"/>
  <c r="G27" i="2"/>
  <c r="H27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G23" i="4"/>
  <c r="H23" i="4"/>
  <c r="G24" i="4"/>
  <c r="H24" i="4"/>
  <c r="G25" i="4"/>
  <c r="H25" i="4"/>
  <c r="G26" i="4"/>
  <c r="H26" i="4"/>
  <c r="G27" i="4"/>
  <c r="H27" i="4"/>
  <c r="G28" i="4"/>
  <c r="H28" i="4"/>
  <c r="G29" i="4"/>
  <c r="H29" i="4"/>
  <c r="G30" i="4"/>
  <c r="H30" i="4"/>
  <c r="G31" i="4"/>
  <c r="H31" i="4"/>
  <c r="G32" i="4"/>
  <c r="H32" i="4"/>
  <c r="G33" i="4"/>
  <c r="H33" i="4"/>
  <c r="G34" i="4"/>
  <c r="H34" i="4"/>
  <c r="G35" i="4"/>
  <c r="H35" i="4"/>
  <c r="G23" i="3"/>
  <c r="H23" i="3"/>
  <c r="G24" i="3"/>
  <c r="H24" i="3"/>
  <c r="G25" i="3"/>
  <c r="H25" i="3"/>
  <c r="G26" i="3"/>
  <c r="H26" i="3"/>
  <c r="G27" i="3"/>
  <c r="H27" i="3"/>
  <c r="G28" i="3"/>
  <c r="H28" i="3"/>
  <c r="G29" i="3"/>
  <c r="H29" i="3"/>
  <c r="G30" i="3"/>
  <c r="H30" i="3"/>
  <c r="G31" i="3"/>
  <c r="H31" i="3"/>
  <c r="G32" i="3"/>
  <c r="H32" i="3"/>
  <c r="G33" i="3"/>
  <c r="H33" i="3"/>
  <c r="G34" i="3"/>
  <c r="H34" i="3"/>
  <c r="G35" i="3"/>
  <c r="H35" i="3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23" i="10"/>
  <c r="H23" i="10"/>
  <c r="G24" i="10"/>
  <c r="H24" i="10"/>
  <c r="G25" i="10"/>
  <c r="H25" i="10"/>
  <c r="G26" i="10"/>
  <c r="H26" i="10"/>
  <c r="G27" i="10"/>
  <c r="H27" i="10"/>
  <c r="G28" i="10"/>
  <c r="H28" i="10"/>
  <c r="G29" i="10"/>
  <c r="H29" i="10"/>
  <c r="G30" i="10"/>
  <c r="H30" i="10"/>
  <c r="G31" i="10"/>
  <c r="H31" i="10"/>
  <c r="G32" i="10"/>
  <c r="H32" i="10"/>
  <c r="G33" i="10"/>
  <c r="H33" i="10"/>
  <c r="G34" i="10"/>
  <c r="H34" i="10"/>
  <c r="G35" i="10"/>
  <c r="H35" i="10"/>
  <c r="G23" i="11"/>
  <c r="H23" i="11"/>
  <c r="G24" i="11"/>
  <c r="H24" i="11"/>
  <c r="G25" i="11"/>
  <c r="H25" i="11"/>
  <c r="G26" i="11"/>
  <c r="H26" i="11"/>
  <c r="G27" i="11"/>
  <c r="H27" i="11"/>
  <c r="G28" i="11"/>
  <c r="H28" i="11"/>
  <c r="G29" i="11"/>
  <c r="H29" i="11"/>
  <c r="G30" i="11"/>
  <c r="H30" i="11"/>
  <c r="G31" i="11"/>
  <c r="H31" i="11"/>
  <c r="G32" i="11"/>
  <c r="H32" i="11"/>
  <c r="G33" i="11"/>
  <c r="H33" i="11"/>
  <c r="G34" i="11"/>
  <c r="H34" i="11"/>
  <c r="G35" i="11"/>
  <c r="H35" i="11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23" i="13"/>
  <c r="H23" i="13"/>
  <c r="G24" i="13"/>
  <c r="H24" i="13"/>
  <c r="G25" i="13"/>
  <c r="H25" i="13"/>
  <c r="G26" i="13"/>
  <c r="H26" i="13"/>
  <c r="G27" i="13"/>
  <c r="H27" i="13"/>
  <c r="G28" i="13"/>
  <c r="H28" i="13"/>
  <c r="G29" i="13"/>
  <c r="H29" i="13"/>
  <c r="G30" i="13"/>
  <c r="H30" i="13"/>
  <c r="G31" i="13"/>
  <c r="H31" i="13"/>
  <c r="G32" i="13"/>
  <c r="H32" i="13"/>
  <c r="G33" i="13"/>
  <c r="H33" i="13"/>
  <c r="G34" i="13"/>
  <c r="H34" i="13"/>
  <c r="G35" i="13"/>
  <c r="H35" i="13"/>
  <c r="G23" i="14"/>
  <c r="H23" i="14"/>
  <c r="G24" i="14"/>
  <c r="H24" i="14"/>
  <c r="G25" i="14"/>
  <c r="H25" i="14"/>
  <c r="G26" i="14"/>
  <c r="H26" i="14"/>
  <c r="G27" i="14"/>
  <c r="H27" i="14"/>
  <c r="G28" i="14"/>
  <c r="H28" i="14"/>
  <c r="G29" i="14"/>
  <c r="H29" i="14"/>
  <c r="G30" i="14"/>
  <c r="H30" i="14"/>
  <c r="G31" i="14"/>
  <c r="H31" i="14"/>
  <c r="G32" i="14"/>
  <c r="H32" i="14"/>
  <c r="G33" i="14"/>
  <c r="H33" i="14"/>
  <c r="G34" i="14"/>
  <c r="H34" i="14"/>
  <c r="G35" i="14"/>
  <c r="H35" i="14"/>
  <c r="G23" i="15"/>
  <c r="H23" i="15"/>
  <c r="G24" i="15"/>
  <c r="H24" i="15"/>
  <c r="G25" i="15"/>
  <c r="H25" i="15"/>
  <c r="G26" i="15"/>
  <c r="H26" i="15"/>
  <c r="G27" i="15"/>
  <c r="H27" i="15"/>
  <c r="G28" i="15"/>
  <c r="H28" i="15"/>
  <c r="G29" i="15"/>
  <c r="H29" i="15"/>
  <c r="G30" i="15"/>
  <c r="H30" i="15"/>
  <c r="G31" i="15"/>
  <c r="H31" i="15"/>
  <c r="G32" i="15"/>
  <c r="H32" i="15"/>
  <c r="G33" i="15"/>
  <c r="H33" i="15"/>
  <c r="G34" i="15"/>
  <c r="H34" i="15"/>
  <c r="G35" i="15"/>
  <c r="H35" i="15"/>
  <c r="G23" i="16"/>
  <c r="H23" i="16"/>
  <c r="G24" i="16"/>
  <c r="H24" i="16"/>
  <c r="G25" i="16"/>
  <c r="H25" i="16"/>
  <c r="G26" i="16"/>
  <c r="H26" i="16"/>
  <c r="G27" i="16"/>
  <c r="H27" i="16"/>
  <c r="G28" i="16"/>
  <c r="H28" i="16"/>
  <c r="G29" i="16"/>
  <c r="H29" i="16"/>
  <c r="G30" i="16"/>
  <c r="H30" i="16"/>
  <c r="G31" i="16"/>
  <c r="H31" i="16"/>
  <c r="G32" i="16"/>
  <c r="H32" i="16"/>
  <c r="G33" i="16"/>
  <c r="H33" i="16"/>
  <c r="G34" i="16"/>
  <c r="H34" i="16"/>
  <c r="G35" i="16"/>
  <c r="H35" i="16"/>
  <c r="G23" i="17"/>
  <c r="H23" i="17"/>
  <c r="G24" i="17"/>
  <c r="H24" i="17"/>
  <c r="G25" i="17"/>
  <c r="H25" i="17"/>
  <c r="G26" i="17"/>
  <c r="H26" i="17"/>
  <c r="G27" i="17"/>
  <c r="H27" i="17"/>
  <c r="G28" i="17"/>
  <c r="H28" i="17"/>
  <c r="G29" i="17"/>
  <c r="H29" i="17"/>
  <c r="G30" i="17"/>
  <c r="H30" i="17"/>
  <c r="G31" i="17"/>
  <c r="H31" i="17"/>
  <c r="G32" i="17"/>
  <c r="H32" i="17"/>
  <c r="G33" i="17"/>
  <c r="H33" i="17"/>
  <c r="G34" i="17"/>
  <c r="H34" i="17"/>
  <c r="G35" i="17"/>
  <c r="H35" i="17"/>
  <c r="G23" i="18"/>
  <c r="H23" i="18"/>
  <c r="G24" i="18"/>
  <c r="H24" i="18"/>
  <c r="G25" i="18"/>
  <c r="H25" i="18"/>
  <c r="G26" i="18"/>
  <c r="H26" i="18"/>
  <c r="G27" i="18"/>
  <c r="H27" i="18"/>
  <c r="G28" i="18"/>
  <c r="H28" i="18"/>
  <c r="G29" i="18"/>
  <c r="H29" i="18"/>
  <c r="G30" i="18"/>
  <c r="H30" i="18"/>
  <c r="G31" i="18"/>
  <c r="H31" i="18"/>
  <c r="G32" i="18"/>
  <c r="H32" i="18"/>
  <c r="G33" i="18"/>
  <c r="H33" i="18"/>
  <c r="G34" i="18"/>
  <c r="H34" i="18"/>
  <c r="G35" i="18"/>
  <c r="H35" i="18"/>
  <c r="G23" i="27"/>
  <c r="H23" i="27"/>
  <c r="G24" i="27"/>
  <c r="H24" i="27"/>
  <c r="G25" i="27"/>
  <c r="H25" i="27"/>
  <c r="G26" i="27"/>
  <c r="H26" i="27"/>
  <c r="G27" i="27"/>
  <c r="H27" i="27"/>
  <c r="G28" i="27"/>
  <c r="H28" i="27"/>
  <c r="G29" i="27"/>
  <c r="H29" i="27"/>
  <c r="G30" i="27"/>
  <c r="H30" i="27"/>
  <c r="G31" i="27"/>
  <c r="H31" i="27"/>
  <c r="G32" i="27"/>
  <c r="H32" i="27"/>
  <c r="G33" i="27"/>
  <c r="H33" i="27"/>
  <c r="G34" i="27"/>
  <c r="H34" i="27"/>
  <c r="G35" i="27"/>
  <c r="H35" i="27"/>
  <c r="G23" i="28"/>
  <c r="H23" i="28"/>
  <c r="G24" i="28"/>
  <c r="H24" i="28"/>
  <c r="G25" i="28"/>
  <c r="H25" i="28"/>
  <c r="G26" i="28"/>
  <c r="H26" i="28"/>
  <c r="G27" i="28"/>
  <c r="H27" i="28"/>
  <c r="G28" i="28"/>
  <c r="H28" i="28"/>
  <c r="G29" i="28"/>
  <c r="H29" i="28"/>
  <c r="G30" i="28"/>
  <c r="H30" i="28"/>
  <c r="G31" i="28"/>
  <c r="H31" i="28"/>
  <c r="G32" i="28"/>
  <c r="H32" i="28"/>
  <c r="G33" i="28"/>
  <c r="H33" i="28"/>
  <c r="G34" i="28"/>
  <c r="H34" i="28"/>
  <c r="G35" i="28"/>
  <c r="H35" i="28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23" i="30"/>
  <c r="H23" i="30"/>
  <c r="G24" i="30"/>
  <c r="H24" i="30"/>
  <c r="G25" i="30"/>
  <c r="H25" i="30"/>
  <c r="G26" i="30"/>
  <c r="H26" i="30"/>
  <c r="G27" i="30"/>
  <c r="H27" i="30"/>
  <c r="G28" i="30"/>
  <c r="H28" i="30"/>
  <c r="G29" i="30"/>
  <c r="H29" i="30"/>
  <c r="G30" i="30"/>
  <c r="H30" i="30"/>
  <c r="G31" i="30"/>
  <c r="H31" i="30"/>
  <c r="G32" i="30"/>
  <c r="H32" i="30"/>
  <c r="G33" i="30"/>
  <c r="H33" i="30"/>
  <c r="G34" i="30"/>
  <c r="H34" i="30"/>
  <c r="G35" i="30"/>
  <c r="H35" i="30"/>
  <c r="G23" i="31"/>
  <c r="H23" i="31"/>
  <c r="G24" i="31"/>
  <c r="H24" i="31"/>
  <c r="G25" i="31"/>
  <c r="H25" i="31"/>
  <c r="G26" i="31"/>
  <c r="H26" i="31"/>
  <c r="G27" i="31"/>
  <c r="H27" i="31"/>
  <c r="G28" i="31"/>
  <c r="H28" i="31"/>
  <c r="G29" i="31"/>
  <c r="H29" i="31"/>
  <c r="G30" i="31"/>
  <c r="H30" i="31"/>
  <c r="G31" i="31"/>
  <c r="H31" i="31"/>
  <c r="G32" i="31"/>
  <c r="H32" i="31"/>
  <c r="G33" i="31"/>
  <c r="H33" i="31"/>
  <c r="G34" i="31"/>
  <c r="H34" i="31"/>
  <c r="G35" i="31"/>
  <c r="H35" i="31"/>
  <c r="G23" i="45"/>
  <c r="H23" i="45"/>
  <c r="G24" i="45"/>
  <c r="H24" i="45"/>
  <c r="G25" i="45"/>
  <c r="H25" i="45"/>
  <c r="G26" i="45"/>
  <c r="H26" i="45"/>
  <c r="G27" i="45"/>
  <c r="H27" i="45"/>
  <c r="G28" i="45"/>
  <c r="H28" i="45"/>
  <c r="G29" i="45"/>
  <c r="H29" i="45"/>
  <c r="G30" i="45"/>
  <c r="H30" i="45"/>
  <c r="G31" i="45"/>
  <c r="H31" i="45"/>
  <c r="G32" i="45"/>
  <c r="H32" i="45"/>
  <c r="G33" i="45"/>
  <c r="H33" i="45"/>
  <c r="G34" i="45"/>
  <c r="H34" i="45"/>
  <c r="G35" i="45"/>
  <c r="H35" i="45"/>
  <c r="G23" i="32"/>
  <c r="H23" i="32"/>
  <c r="G24" i="32"/>
  <c r="H24" i="32"/>
  <c r="G25" i="32"/>
  <c r="H25" i="32"/>
  <c r="G26" i="32"/>
  <c r="H26" i="32"/>
  <c r="G27" i="32"/>
  <c r="H27" i="32"/>
  <c r="G28" i="32"/>
  <c r="H28" i="32"/>
  <c r="G29" i="32"/>
  <c r="H29" i="32"/>
  <c r="G30" i="32"/>
  <c r="H30" i="32"/>
  <c r="G31" i="32"/>
  <c r="H31" i="32"/>
  <c r="G32" i="32"/>
  <c r="H32" i="32"/>
  <c r="G33" i="32"/>
  <c r="H33" i="32"/>
  <c r="G34" i="32"/>
  <c r="H34" i="32"/>
  <c r="G35" i="32"/>
  <c r="H35" i="32"/>
  <c r="G23" i="44"/>
  <c r="H23" i="44"/>
  <c r="G24" i="44"/>
  <c r="H24" i="44"/>
  <c r="G25" i="44"/>
  <c r="H25" i="44"/>
  <c r="G26" i="44"/>
  <c r="H26" i="44"/>
  <c r="G27" i="44"/>
  <c r="H27" i="44"/>
  <c r="G28" i="44"/>
  <c r="H28" i="44"/>
  <c r="G29" i="44"/>
  <c r="H29" i="44"/>
  <c r="G30" i="44"/>
  <c r="H30" i="44"/>
  <c r="G31" i="44"/>
  <c r="H31" i="44"/>
  <c r="G32" i="44"/>
  <c r="H32" i="44"/>
  <c r="G33" i="44"/>
  <c r="H33" i="44"/>
  <c r="G34" i="44"/>
  <c r="H34" i="44"/>
  <c r="G35" i="44"/>
  <c r="H35" i="44"/>
  <c r="G23" i="34"/>
  <c r="H23" i="34"/>
  <c r="G24" i="34"/>
  <c r="H24" i="34"/>
  <c r="G25" i="34"/>
  <c r="H25" i="34"/>
  <c r="G26" i="34"/>
  <c r="H26" i="34"/>
  <c r="G27" i="34"/>
  <c r="H27" i="34"/>
  <c r="G28" i="34"/>
  <c r="H28" i="34"/>
  <c r="G29" i="34"/>
  <c r="H29" i="34"/>
  <c r="G30" i="34"/>
  <c r="H30" i="34"/>
  <c r="G31" i="34"/>
  <c r="H31" i="34"/>
  <c r="G32" i="34"/>
  <c r="H32" i="34"/>
  <c r="G33" i="34"/>
  <c r="H33" i="34"/>
  <c r="G34" i="34"/>
  <c r="H34" i="34"/>
  <c r="G35" i="34"/>
  <c r="H35" i="34"/>
  <c r="G23" i="35"/>
  <c r="H23" i="35"/>
  <c r="G24" i="35"/>
  <c r="H24" i="35"/>
  <c r="G25" i="35"/>
  <c r="H25" i="35"/>
  <c r="G26" i="35"/>
  <c r="H26" i="35"/>
  <c r="G27" i="35"/>
  <c r="H27" i="35"/>
  <c r="G28" i="35"/>
  <c r="H28" i="35"/>
  <c r="G29" i="35"/>
  <c r="H29" i="35"/>
  <c r="G30" i="35"/>
  <c r="H30" i="35"/>
  <c r="G31" i="35"/>
  <c r="H31" i="35"/>
  <c r="G32" i="35"/>
  <c r="H32" i="35"/>
  <c r="G33" i="35"/>
  <c r="H33" i="35"/>
  <c r="G34" i="35"/>
  <c r="H34" i="35"/>
  <c r="G35" i="35"/>
  <c r="H35" i="35"/>
  <c r="G23" i="37"/>
  <c r="H23" i="37"/>
  <c r="G24" i="37"/>
  <c r="H24" i="37"/>
  <c r="G25" i="37"/>
  <c r="H25" i="37"/>
  <c r="G26" i="37"/>
  <c r="H26" i="37"/>
  <c r="G27" i="37"/>
  <c r="H27" i="37"/>
  <c r="G28" i="37"/>
  <c r="H28" i="37"/>
  <c r="G29" i="37"/>
  <c r="H29" i="37"/>
  <c r="G30" i="37"/>
  <c r="H30" i="37"/>
  <c r="G31" i="37"/>
  <c r="H31" i="37"/>
  <c r="G32" i="37"/>
  <c r="H32" i="37"/>
  <c r="G33" i="37"/>
  <c r="H33" i="37"/>
  <c r="G34" i="37"/>
  <c r="H34" i="37"/>
  <c r="G35" i="37"/>
  <c r="H35" i="37"/>
  <c r="G23" i="38"/>
  <c r="H23" i="38"/>
  <c r="G24" i="38"/>
  <c r="H24" i="38"/>
  <c r="G25" i="38"/>
  <c r="H25" i="38"/>
  <c r="G26" i="38"/>
  <c r="H26" i="38"/>
  <c r="G27" i="38"/>
  <c r="H27" i="38"/>
  <c r="G28" i="38"/>
  <c r="H28" i="38"/>
  <c r="G29" i="38"/>
  <c r="H29" i="38"/>
  <c r="G30" i="38"/>
  <c r="H30" i="38"/>
  <c r="G31" i="38"/>
  <c r="H31" i="38"/>
  <c r="G32" i="38"/>
  <c r="H32" i="38"/>
  <c r="G33" i="38"/>
  <c r="H33" i="38"/>
  <c r="G34" i="38"/>
  <c r="H34" i="38"/>
  <c r="G35" i="38"/>
  <c r="H35" i="38"/>
  <c r="G23" i="39"/>
  <c r="H23" i="39"/>
  <c r="G24" i="39"/>
  <c r="H24" i="39"/>
  <c r="G25" i="39"/>
  <c r="H25" i="39"/>
  <c r="G26" i="39"/>
  <c r="H26" i="39"/>
  <c r="G27" i="39"/>
  <c r="H27" i="39"/>
  <c r="G28" i="39"/>
  <c r="H28" i="39"/>
  <c r="G29" i="39"/>
  <c r="H29" i="39"/>
  <c r="G30" i="39"/>
  <c r="H30" i="39"/>
  <c r="G31" i="39"/>
  <c r="H31" i="39"/>
  <c r="G32" i="39"/>
  <c r="H32" i="39"/>
  <c r="G33" i="39"/>
  <c r="H33" i="39"/>
  <c r="G34" i="39"/>
  <c r="H34" i="39"/>
  <c r="G35" i="39"/>
  <c r="H35" i="39"/>
  <c r="G23" i="40"/>
  <c r="H23" i="40"/>
  <c r="G24" i="40"/>
  <c r="H24" i="40"/>
  <c r="G25" i="40"/>
  <c r="H25" i="40"/>
  <c r="G26" i="40"/>
  <c r="H26" i="40"/>
  <c r="G27" i="40"/>
  <c r="H27" i="40"/>
  <c r="G28" i="40"/>
  <c r="H28" i="40"/>
  <c r="G29" i="40"/>
  <c r="H29" i="40"/>
  <c r="G30" i="40"/>
  <c r="H30" i="40"/>
  <c r="G31" i="40"/>
  <c r="H31" i="40"/>
  <c r="G32" i="40"/>
  <c r="H32" i="40"/>
  <c r="G33" i="40"/>
  <c r="H33" i="40"/>
  <c r="G34" i="40"/>
  <c r="H34" i="40"/>
  <c r="G35" i="40"/>
  <c r="H35" i="40"/>
  <c r="G23" i="41"/>
  <c r="H23" i="41"/>
  <c r="G24" i="41"/>
  <c r="H24" i="41"/>
  <c r="G25" i="41"/>
  <c r="H25" i="41"/>
  <c r="G26" i="41"/>
  <c r="H26" i="41"/>
  <c r="G27" i="41"/>
  <c r="H27" i="41"/>
  <c r="G28" i="41"/>
  <c r="H28" i="41"/>
  <c r="G29" i="41"/>
  <c r="H29" i="41"/>
  <c r="G30" i="41"/>
  <c r="H30" i="41"/>
  <c r="G31" i="41"/>
  <c r="H31" i="41"/>
  <c r="G32" i="41"/>
  <c r="H32" i="41"/>
  <c r="G33" i="41"/>
  <c r="H33" i="41"/>
  <c r="G34" i="41"/>
  <c r="H34" i="41"/>
  <c r="G35" i="41"/>
  <c r="H35" i="41"/>
  <c r="G23" i="42"/>
  <c r="H23" i="42"/>
  <c r="G24" i="42"/>
  <c r="H24" i="42"/>
  <c r="G25" i="42"/>
  <c r="H25" i="42"/>
  <c r="G26" i="42"/>
  <c r="H26" i="42"/>
  <c r="G27" i="42"/>
  <c r="H27" i="42"/>
  <c r="G28" i="42"/>
  <c r="H28" i="42"/>
  <c r="G29" i="42"/>
  <c r="H29" i="42"/>
  <c r="G30" i="42"/>
  <c r="H30" i="42"/>
  <c r="G31" i="42"/>
  <c r="H31" i="42"/>
  <c r="G32" i="42"/>
  <c r="H32" i="42"/>
  <c r="G33" i="42"/>
  <c r="H33" i="42"/>
  <c r="G34" i="42"/>
  <c r="H34" i="42"/>
  <c r="G35" i="42"/>
  <c r="H35" i="42"/>
  <c r="G23" i="21"/>
  <c r="H23" i="21"/>
  <c r="G24" i="21"/>
  <c r="H24" i="21"/>
  <c r="G25" i="21"/>
  <c r="H25" i="21"/>
  <c r="G26" i="21"/>
  <c r="H26" i="21"/>
  <c r="G27" i="21"/>
  <c r="H27" i="21"/>
  <c r="G28" i="21"/>
  <c r="H28" i="21"/>
  <c r="G29" i="21"/>
  <c r="H29" i="21"/>
  <c r="G30" i="21"/>
  <c r="H30" i="21"/>
  <c r="G31" i="21"/>
  <c r="H31" i="21"/>
  <c r="G32" i="21"/>
  <c r="H32" i="21"/>
  <c r="G33" i="21"/>
  <c r="H33" i="21"/>
  <c r="G34" i="21"/>
  <c r="H34" i="21"/>
  <c r="G35" i="21"/>
  <c r="H35" i="21"/>
  <c r="H38" i="22" l="1"/>
  <c r="H37" i="22"/>
  <c r="H38" i="23"/>
  <c r="H37" i="23"/>
  <c r="H38" i="24"/>
  <c r="H37" i="24"/>
  <c r="H38" i="26"/>
  <c r="H37" i="26"/>
  <c r="H38" i="1"/>
  <c r="H37" i="1"/>
  <c r="H38" i="2"/>
  <c r="H37" i="2"/>
  <c r="H38" i="4"/>
  <c r="H37" i="4"/>
  <c r="H38" i="3"/>
  <c r="H37" i="3"/>
  <c r="H38" i="5"/>
  <c r="H37" i="5"/>
  <c r="H38" i="10"/>
  <c r="H37" i="10"/>
  <c r="H38" i="11"/>
  <c r="H37" i="11"/>
  <c r="H38" i="12"/>
  <c r="H37" i="12"/>
  <c r="H38" i="13"/>
  <c r="H37" i="13"/>
  <c r="H38" i="14"/>
  <c r="H37" i="14"/>
  <c r="H38" i="15"/>
  <c r="H37" i="15"/>
  <c r="H38" i="16"/>
  <c r="H37" i="16"/>
  <c r="H38" i="17"/>
  <c r="H37" i="17"/>
  <c r="H38" i="18"/>
  <c r="H37" i="18"/>
  <c r="H38" i="27"/>
  <c r="H37" i="27"/>
  <c r="H38" i="28"/>
  <c r="H37" i="28"/>
  <c r="H38" i="29"/>
  <c r="H37" i="29"/>
  <c r="H38" i="30"/>
  <c r="H37" i="30"/>
  <c r="H38" i="31"/>
  <c r="H37" i="31"/>
  <c r="H38" i="45"/>
  <c r="H37" i="45"/>
  <c r="H38" i="32"/>
  <c r="H37" i="32"/>
  <c r="H38" i="44"/>
  <c r="H37" i="44"/>
  <c r="H38" i="34"/>
  <c r="H37" i="34"/>
  <c r="H38" i="35"/>
  <c r="H37" i="35"/>
  <c r="H38" i="37"/>
  <c r="H37" i="37"/>
  <c r="H38" i="38"/>
  <c r="H37" i="38"/>
  <c r="H38" i="39"/>
  <c r="H37" i="39"/>
  <c r="H38" i="40"/>
  <c r="H37" i="40"/>
  <c r="H38" i="41"/>
  <c r="H37" i="41"/>
  <c r="H38" i="42"/>
  <c r="H37" i="42"/>
  <c r="H38" i="21"/>
  <c r="H37" i="21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36" i="22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36" i="23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36" i="24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36" i="26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36" i="1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36" i="2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36" i="4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36" i="3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36" i="5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36" i="10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36" i="11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36" i="12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36" i="13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36" i="14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36" i="15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36" i="16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36" i="17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36" i="18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36" i="27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36" i="28"/>
  <c r="H6" i="29"/>
  <c r="H7" i="29"/>
  <c r="H8" i="29"/>
  <c r="H9" i="29"/>
  <c r="H10" i="29"/>
  <c r="H11" i="29"/>
  <c r="H12" i="29"/>
  <c r="H13" i="29"/>
  <c r="H14" i="29"/>
  <c r="H15" i="29"/>
  <c r="H16" i="29"/>
  <c r="H17" i="29"/>
  <c r="H18" i="29"/>
  <c r="H19" i="29"/>
  <c r="H20" i="29"/>
  <c r="H21" i="29"/>
  <c r="H22" i="29"/>
  <c r="H36" i="29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36" i="30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36" i="31"/>
  <c r="H6" i="45"/>
  <c r="H7" i="45"/>
  <c r="H8" i="45"/>
  <c r="H9" i="45"/>
  <c r="H10" i="45"/>
  <c r="H11" i="45"/>
  <c r="H12" i="45"/>
  <c r="H13" i="45"/>
  <c r="H14" i="45"/>
  <c r="H15" i="45"/>
  <c r="H16" i="45"/>
  <c r="H17" i="45"/>
  <c r="H18" i="45"/>
  <c r="H19" i="45"/>
  <c r="H20" i="45"/>
  <c r="H21" i="45"/>
  <c r="H22" i="45"/>
  <c r="H36" i="45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36" i="32"/>
  <c r="H6" i="44"/>
  <c r="H7" i="44"/>
  <c r="H8" i="44"/>
  <c r="H9" i="44"/>
  <c r="H10" i="44"/>
  <c r="H11" i="44"/>
  <c r="H12" i="44"/>
  <c r="H13" i="44"/>
  <c r="H14" i="44"/>
  <c r="H15" i="44"/>
  <c r="H16" i="44"/>
  <c r="H17" i="44"/>
  <c r="H18" i="44"/>
  <c r="H19" i="44"/>
  <c r="H20" i="44"/>
  <c r="H21" i="44"/>
  <c r="H22" i="44"/>
  <c r="H36" i="4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36" i="34"/>
  <c r="H6" i="35"/>
  <c r="H7" i="35"/>
  <c r="H8" i="35"/>
  <c r="H9" i="35"/>
  <c r="H10" i="35"/>
  <c r="H11" i="35"/>
  <c r="H12" i="35"/>
  <c r="H13" i="35"/>
  <c r="H14" i="35"/>
  <c r="H15" i="35"/>
  <c r="H16" i="35"/>
  <c r="H17" i="35"/>
  <c r="H18" i="35"/>
  <c r="H19" i="35"/>
  <c r="H20" i="35"/>
  <c r="H21" i="35"/>
  <c r="H22" i="35"/>
  <c r="H36" i="35"/>
  <c r="H6" i="37"/>
  <c r="H7" i="37"/>
  <c r="H8" i="37"/>
  <c r="H9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36" i="37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36" i="38"/>
  <c r="H6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36" i="39"/>
  <c r="H6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36" i="40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36" i="41"/>
  <c r="H6" i="42"/>
  <c r="H7" i="42"/>
  <c r="H8" i="42"/>
  <c r="H9" i="42"/>
  <c r="H10" i="42"/>
  <c r="H11" i="42"/>
  <c r="H12" i="42"/>
  <c r="H13" i="42"/>
  <c r="H14" i="42"/>
  <c r="H15" i="42"/>
  <c r="H16" i="42"/>
  <c r="H17" i="42"/>
  <c r="H18" i="42"/>
  <c r="H19" i="42"/>
  <c r="H20" i="42"/>
  <c r="H21" i="42"/>
  <c r="H22" i="42"/>
  <c r="H36" i="42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36" i="21"/>
  <c r="H5" i="22"/>
  <c r="H5" i="23"/>
  <c r="H5" i="24"/>
  <c r="H5" i="26"/>
  <c r="H5" i="1"/>
  <c r="H5" i="2"/>
  <c r="H5" i="4"/>
  <c r="H5" i="3"/>
  <c r="H5" i="5"/>
  <c r="H5" i="10"/>
  <c r="H5" i="11"/>
  <c r="H5" i="12"/>
  <c r="H5" i="13"/>
  <c r="H5" i="14"/>
  <c r="H5" i="15"/>
  <c r="H5" i="16"/>
  <c r="H5" i="17"/>
  <c r="H5" i="18"/>
  <c r="H5" i="27"/>
  <c r="H5" i="28"/>
  <c r="H5" i="29"/>
  <c r="H5" i="30"/>
  <c r="H5" i="31"/>
  <c r="H5" i="45"/>
  <c r="H5" i="32"/>
  <c r="H5" i="44"/>
  <c r="H5" i="34"/>
  <c r="H5" i="35"/>
  <c r="H5" i="37"/>
  <c r="H5" i="38"/>
  <c r="H5" i="39"/>
  <c r="H5" i="40"/>
  <c r="H5" i="41"/>
  <c r="H5" i="42"/>
  <c r="H5" i="21"/>
  <c r="G38" i="22"/>
  <c r="G37" i="22"/>
  <c r="G38" i="23"/>
  <c r="G37" i="23"/>
  <c r="G38" i="24"/>
  <c r="G37" i="24"/>
  <c r="G38" i="26"/>
  <c r="G37" i="26"/>
  <c r="G38" i="1"/>
  <c r="G37" i="1"/>
  <c r="G38" i="2"/>
  <c r="G37" i="2"/>
  <c r="G38" i="4"/>
  <c r="G37" i="4"/>
  <c r="G38" i="3"/>
  <c r="G37" i="3"/>
  <c r="G38" i="5"/>
  <c r="G37" i="5"/>
  <c r="G38" i="10"/>
  <c r="G37" i="10"/>
  <c r="G38" i="11"/>
  <c r="G37" i="11"/>
  <c r="G38" i="12"/>
  <c r="G37" i="12"/>
  <c r="G38" i="13"/>
  <c r="G37" i="13"/>
  <c r="G38" i="14"/>
  <c r="G37" i="14"/>
  <c r="G38" i="15"/>
  <c r="G37" i="15"/>
  <c r="G38" i="16"/>
  <c r="G37" i="16"/>
  <c r="G38" i="17"/>
  <c r="G37" i="17"/>
  <c r="G38" i="18"/>
  <c r="G37" i="18"/>
  <c r="G38" i="27"/>
  <c r="G37" i="27"/>
  <c r="G38" i="28"/>
  <c r="G37" i="28"/>
  <c r="G38" i="29"/>
  <c r="G37" i="29"/>
  <c r="G38" i="30"/>
  <c r="G37" i="30"/>
  <c r="G38" i="31"/>
  <c r="G37" i="31"/>
  <c r="G38" i="45"/>
  <c r="G37" i="45"/>
  <c r="G38" i="32"/>
  <c r="G37" i="32"/>
  <c r="G38" i="44"/>
  <c r="G37" i="44"/>
  <c r="G38" i="34"/>
  <c r="G37" i="34"/>
  <c r="G38" i="35"/>
  <c r="G37" i="35"/>
  <c r="G38" i="37"/>
  <c r="G37" i="37"/>
  <c r="G38" i="38"/>
  <c r="G37" i="38"/>
  <c r="G38" i="39"/>
  <c r="G37" i="39"/>
  <c r="G38" i="40"/>
  <c r="G37" i="40"/>
  <c r="G38" i="41"/>
  <c r="G37" i="41"/>
  <c r="G38" i="42"/>
  <c r="G37" i="42"/>
  <c r="G38" i="21"/>
  <c r="G37" i="21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36" i="22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36" i="4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36" i="5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36" i="15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36" i="17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36" i="31"/>
  <c r="G6" i="45"/>
  <c r="G7" i="45"/>
  <c r="G8" i="45"/>
  <c r="G9" i="45"/>
  <c r="G10" i="45"/>
  <c r="G11" i="45"/>
  <c r="G12" i="45"/>
  <c r="G13" i="45"/>
  <c r="G14" i="45"/>
  <c r="G15" i="45"/>
  <c r="G16" i="45"/>
  <c r="G17" i="45"/>
  <c r="G18" i="45"/>
  <c r="G19" i="45"/>
  <c r="G20" i="45"/>
  <c r="G21" i="45"/>
  <c r="G22" i="45"/>
  <c r="G6" i="32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36" i="32"/>
  <c r="G6" i="44"/>
  <c r="G7" i="44"/>
  <c r="G8" i="44"/>
  <c r="G9" i="44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6" i="37"/>
  <c r="G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6" i="38"/>
  <c r="G7" i="38"/>
  <c r="G8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36" i="39"/>
  <c r="G6" i="40"/>
  <c r="G7" i="40"/>
  <c r="G8" i="40"/>
  <c r="G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36" i="40"/>
  <c r="G6" i="41"/>
  <c r="G7" i="41"/>
  <c r="G8" i="41"/>
  <c r="G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36" i="41"/>
  <c r="G6" i="42"/>
  <c r="G7" i="42"/>
  <c r="G8" i="42"/>
  <c r="G9" i="42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5" i="22"/>
  <c r="G5" i="23"/>
  <c r="G5" i="24"/>
  <c r="G5" i="26"/>
  <c r="G5" i="1"/>
  <c r="G5" i="2"/>
  <c r="G5" i="4"/>
  <c r="G5" i="3"/>
  <c r="G5" i="5"/>
  <c r="G5" i="10"/>
  <c r="G5" i="11"/>
  <c r="G5" i="12"/>
  <c r="G5" i="13"/>
  <c r="G5" i="14"/>
  <c r="G5" i="15"/>
  <c r="G5" i="16"/>
  <c r="G5" i="17"/>
  <c r="G5" i="18"/>
  <c r="G5" i="27"/>
  <c r="G5" i="28"/>
  <c r="G5" i="29"/>
  <c r="G5" i="30"/>
  <c r="G5" i="31"/>
  <c r="G5" i="45"/>
  <c r="G5" i="32"/>
  <c r="G5" i="44"/>
  <c r="G5" i="34"/>
  <c r="G5" i="35"/>
  <c r="G5" i="37"/>
  <c r="G5" i="38"/>
  <c r="G5" i="39"/>
  <c r="G5" i="40"/>
  <c r="G5" i="41"/>
  <c r="G5" i="42"/>
  <c r="G5" i="21"/>
  <c r="G36" i="23"/>
  <c r="G36" i="24"/>
  <c r="G36" i="26"/>
  <c r="G36" i="1"/>
  <c r="G36" i="2"/>
  <c r="G36" i="3"/>
  <c r="G36" i="10"/>
  <c r="G36" i="11"/>
  <c r="G36" i="12"/>
  <c r="G36" i="13"/>
  <c r="G36" i="14"/>
  <c r="G36" i="16"/>
  <c r="G36" i="18"/>
  <c r="G36" i="27"/>
  <c r="G36" i="28"/>
  <c r="G36" i="29"/>
  <c r="G36" i="30"/>
  <c r="G36" i="45"/>
  <c r="G36" i="44"/>
  <c r="G36" i="34"/>
  <c r="G36" i="35"/>
  <c r="G36" i="37"/>
  <c r="G36" i="38"/>
  <c r="G36" i="42"/>
  <c r="G36" i="21"/>
  <c r="E49" i="10" l="1"/>
  <c r="F49" i="10"/>
</calcChain>
</file>

<file path=xl/sharedStrings.xml><?xml version="1.0" encoding="utf-8"?>
<sst xmlns="http://schemas.openxmlformats.org/spreadsheetml/2006/main" count="8680" uniqueCount="152">
  <si>
    <t>Land van herkomst</t>
  </si>
  <si>
    <t>Trend</t>
  </si>
  <si>
    <t>GJG/AAG</t>
  </si>
  <si>
    <t>Country of origin</t>
  </si>
  <si>
    <t>België</t>
  </si>
  <si>
    <t>Belgium</t>
  </si>
  <si>
    <t>Frankrijk</t>
  </si>
  <si>
    <t>France</t>
  </si>
  <si>
    <t>Nederland</t>
  </si>
  <si>
    <t>Netherlands</t>
  </si>
  <si>
    <t>Duitsland</t>
  </si>
  <si>
    <t>Germany</t>
  </si>
  <si>
    <t>Italië</t>
  </si>
  <si>
    <t>Italy</t>
  </si>
  <si>
    <t>Verenigd Koninkrijk</t>
  </si>
  <si>
    <t>United Kingdom</t>
  </si>
  <si>
    <t>Ierland</t>
  </si>
  <si>
    <t>Ireland</t>
  </si>
  <si>
    <t>Denemarken</t>
  </si>
  <si>
    <t>Denmark</t>
  </si>
  <si>
    <t>Griekenland</t>
  </si>
  <si>
    <t>Greece</t>
  </si>
  <si>
    <t>Portugal</t>
  </si>
  <si>
    <t>Spanje</t>
  </si>
  <si>
    <t>Spain</t>
  </si>
  <si>
    <t>Luxemburg</t>
  </si>
  <si>
    <t>Luxembourg</t>
  </si>
  <si>
    <t>Zweden</t>
  </si>
  <si>
    <t>Sweden</t>
  </si>
  <si>
    <t>Finland</t>
  </si>
  <si>
    <t>Oostenrijk</t>
  </si>
  <si>
    <t>Austria</t>
  </si>
  <si>
    <t>Noorwegen</t>
  </si>
  <si>
    <t>Norway</t>
  </si>
  <si>
    <t>Zwitserland</t>
  </si>
  <si>
    <t>Switzerland</t>
  </si>
  <si>
    <t>Czech Republic</t>
  </si>
  <si>
    <t>Rusland</t>
  </si>
  <si>
    <t>Russia</t>
  </si>
  <si>
    <t>V.S. Amerika</t>
  </si>
  <si>
    <t>U.S.A.</t>
  </si>
  <si>
    <t>Canada</t>
  </si>
  <si>
    <t>Japan</t>
  </si>
  <si>
    <t>Andere</t>
  </si>
  <si>
    <t>Others</t>
  </si>
  <si>
    <t>BUITENLAND</t>
  </si>
  <si>
    <t>FOREIGN COUNTRIES</t>
  </si>
  <si>
    <t>ALGEMEEN TOTAAL</t>
  </si>
  <si>
    <t>OVERALL TOTAL</t>
  </si>
  <si>
    <t xml:space="preserve">            Planning &amp; Onderzoek</t>
  </si>
  <si>
    <t xml:space="preserve">            Planning &amp; Research</t>
  </si>
  <si>
    <t>PROVINCIE ANTWERPEN</t>
  </si>
  <si>
    <t>PROVINCIE LIMBURG</t>
  </si>
  <si>
    <t>FLEMISH REGION</t>
  </si>
  <si>
    <t>KUST</t>
  </si>
  <si>
    <t>COAST</t>
  </si>
  <si>
    <t>KUNSTSTEDEN</t>
  </si>
  <si>
    <t>VLAAMSE REGIO'S</t>
  </si>
  <si>
    <t>FLEMISH COUNTRYSIDE</t>
  </si>
  <si>
    <t>ANTWERPEN</t>
  </si>
  <si>
    <t>ANTWERP</t>
  </si>
  <si>
    <t>BRUGGE</t>
  </si>
  <si>
    <t>BRUGES</t>
  </si>
  <si>
    <t>BRUSSELS GEWEST</t>
  </si>
  <si>
    <t>BRUSSELS REGION</t>
  </si>
  <si>
    <t>GENT</t>
  </si>
  <si>
    <t>GHENT</t>
  </si>
  <si>
    <t>LEUVEN</t>
  </si>
  <si>
    <t>LOUVAIN</t>
  </si>
  <si>
    <t>MECHELEN</t>
  </si>
  <si>
    <t>MALINES</t>
  </si>
  <si>
    <t>BELGIË</t>
  </si>
  <si>
    <t>BELGIUM</t>
  </si>
  <si>
    <t>VLAAMS GEWEST</t>
  </si>
  <si>
    <t>WAALS GEWEST</t>
  </si>
  <si>
    <t>WALLOON REGION</t>
  </si>
  <si>
    <t>Polen</t>
  </si>
  <si>
    <t>Poland</t>
  </si>
  <si>
    <t>Hongarije</t>
  </si>
  <si>
    <t>Hungary</t>
  </si>
  <si>
    <t>China</t>
  </si>
  <si>
    <t>India</t>
  </si>
  <si>
    <t>Israël</t>
  </si>
  <si>
    <t>Israel</t>
  </si>
  <si>
    <t>Turkije</t>
  </si>
  <si>
    <t>Turkey</t>
  </si>
  <si>
    <t>Tsjechië</t>
  </si>
  <si>
    <t>Bron: FOD Economie, Algemene Directie Statistiek</t>
  </si>
  <si>
    <t>Source: FPS Economy, Directorate-general Statistics</t>
  </si>
  <si>
    <t>VLAANDEREN*</t>
  </si>
  <si>
    <t>FLANDERS*</t>
  </si>
  <si>
    <t>* Vlaanderen = Vlaams + Brussels Gewest</t>
  </si>
  <si>
    <t>* Flanders= Flemish + Brussels Region</t>
  </si>
  <si>
    <t>ANTWERPSE KEMPEN</t>
  </si>
  <si>
    <t>BRUGSE OMMELAND</t>
  </si>
  <si>
    <t>GROENE GORDEL</t>
  </si>
  <si>
    <t>HAGELAND</t>
  </si>
  <si>
    <t>HASPENGOUW</t>
  </si>
  <si>
    <t>LEIESTREEK</t>
  </si>
  <si>
    <t>LIMBURGSE KEMPEN</t>
  </si>
  <si>
    <t>MAASLAND</t>
  </si>
  <si>
    <t>MEETJESLAND</t>
  </si>
  <si>
    <t>SCHELDELAND</t>
  </si>
  <si>
    <t>VLAAMSE ARDENNEN</t>
  </si>
  <si>
    <t>VOEREN</t>
  </si>
  <si>
    <t>WAASLAND</t>
  </si>
  <si>
    <t>WESTHOEK</t>
  </si>
  <si>
    <t>RANDSTEDELIJK GEBIED</t>
  </si>
  <si>
    <t xml:space="preserve"> ANTWERPEN-MECHELEN</t>
  </si>
  <si>
    <t>PROVINCIE</t>
  </si>
  <si>
    <t>OOST-VLAANDEREN</t>
  </si>
  <si>
    <t>VLAAMS-BRABANT</t>
  </si>
  <si>
    <t>WEST-VLAANDEREN</t>
  </si>
  <si>
    <t>Incl. Mijnstreek</t>
  </si>
  <si>
    <t>HASSELT EN OMGEVING</t>
  </si>
  <si>
    <t>GJG= Gemiddelde Jaarlijkse Groei</t>
  </si>
  <si>
    <t>AAG= Annual Average Growth</t>
  </si>
  <si>
    <r>
      <t xml:space="preserve">TREND IN THE NUMBER OF ARRIVALS FROM 2007 TO 2011 </t>
    </r>
    <r>
      <rPr>
        <b/>
        <i/>
        <sz val="12"/>
        <color indexed="50"/>
        <rFont val="Arial"/>
        <family val="2"/>
      </rPr>
      <t>(LEISURE AND HOLIDAY)</t>
    </r>
  </si>
  <si>
    <t>Roemenië</t>
  </si>
  <si>
    <t>Australië</t>
  </si>
  <si>
    <t>Brazilië</t>
  </si>
  <si>
    <t>Romania</t>
  </si>
  <si>
    <t>Australia</t>
  </si>
  <si>
    <t>Brazil</t>
  </si>
  <si>
    <t>2011-2012</t>
  </si>
  <si>
    <t>2008-2012</t>
  </si>
  <si>
    <r>
      <t xml:space="preserve">EVOLUTIE VAN HET AANTAL AANKOMSTEN VAN 2008 TOT 2012 </t>
    </r>
    <r>
      <rPr>
        <b/>
        <i/>
        <sz val="12"/>
        <color indexed="50"/>
        <rFont val="Arial"/>
        <family val="2"/>
      </rPr>
      <t>(ONTSPANNING EN VAKANTIE)</t>
    </r>
  </si>
  <si>
    <r>
      <t xml:space="preserve">TREND IN THE NUMBER OF ARRIVALS FROM 2008 TO 2012 </t>
    </r>
    <r>
      <rPr>
        <b/>
        <i/>
        <sz val="12"/>
        <color indexed="50"/>
        <rFont val="Arial"/>
        <family val="2"/>
      </rPr>
      <t>(LEISURE AND HOLIDAY)</t>
    </r>
  </si>
  <si>
    <t xml:space="preserve">             Kennisbeheer</t>
  </si>
  <si>
    <t xml:space="preserve">              Kennisbeheer</t>
  </si>
  <si>
    <t xml:space="preserve"> </t>
  </si>
  <si>
    <t>ART CITIES</t>
  </si>
  <si>
    <r>
      <t xml:space="preserve">EVOLUTIE VAN HET AANTAL AANKOMSTEN VAN 2008 TOT 2012 </t>
    </r>
    <r>
      <rPr>
        <b/>
        <i/>
        <sz val="10"/>
        <color indexed="50"/>
        <rFont val="Arial"/>
        <family val="2"/>
      </rPr>
      <t>(CONFERENTIE, CONGRES EN SEMINARIE)</t>
    </r>
  </si>
  <si>
    <r>
      <t xml:space="preserve">TREND IN THE NUMBER OF ARRIVALS FROM 2008 TO 2012 </t>
    </r>
    <r>
      <rPr>
        <b/>
        <i/>
        <sz val="10"/>
        <color indexed="50"/>
        <rFont val="Arial"/>
        <family val="2"/>
      </rPr>
      <t>(CONFERENCE, CONGRESS AND SEMINAR)</t>
    </r>
  </si>
  <si>
    <t xml:space="preserve">             Kennisbheer</t>
  </si>
  <si>
    <t xml:space="preserve">            Kennisbeheer</t>
  </si>
  <si>
    <r>
      <t>EVOLUTIE VAN HET AANTAL AANKOMSTEN VAN 2008 TOT 2012</t>
    </r>
    <r>
      <rPr>
        <b/>
        <i/>
        <sz val="10"/>
        <color indexed="50"/>
        <rFont val="Arial"/>
        <family val="2"/>
      </rPr>
      <t>(CONFERENTIE, CONGRES EN SEMINARIE)</t>
    </r>
  </si>
  <si>
    <t xml:space="preserve">             Kennisbeheer            </t>
  </si>
  <si>
    <t xml:space="preserve">             kennisbeheer</t>
  </si>
  <si>
    <t xml:space="preserve">             Kennisbeheer </t>
  </si>
  <si>
    <t>Kennisbeheer</t>
  </si>
  <si>
    <r>
      <t xml:space="preserve">EVOLUTIE VAN HET AANTAL AANKOMSTEN VAN 2007 TOT 2011 </t>
    </r>
    <r>
      <rPr>
        <b/>
        <i/>
        <sz val="10"/>
        <color indexed="50"/>
        <rFont val="Arial"/>
        <family val="2"/>
      </rPr>
      <t>(CONFERENTIE, CONGRES EN SEMINARIE)</t>
    </r>
  </si>
  <si>
    <r>
      <t xml:space="preserve">TREND IN THE NUMBER OF ARRIVALS FROM 2007 TO 2011 </t>
    </r>
    <r>
      <rPr>
        <b/>
        <i/>
        <sz val="10"/>
        <color indexed="50"/>
        <rFont val="Arial"/>
        <family val="2"/>
      </rPr>
      <t>(CONFERENCE, CONGRESS AND SEMINAR)</t>
    </r>
  </si>
  <si>
    <t>ANTWERPEN-MECHELEN</t>
  </si>
  <si>
    <r>
      <t xml:space="preserve">EVOLUTIE VAN HET AANTAL AANKOMSTEN VAN 2008 TOT 2012 </t>
    </r>
    <r>
      <rPr>
        <b/>
        <i/>
        <sz val="10"/>
        <color indexed="50"/>
        <rFont val="Arial"/>
        <family val="2"/>
      </rPr>
      <t>(ANDERE BEROEPSDOELEINDEN)</t>
    </r>
  </si>
  <si>
    <r>
      <t xml:space="preserve">TREND IN THE NUMBER OF ARRIVALS FROM 2008 TO 2012 </t>
    </r>
    <r>
      <rPr>
        <b/>
        <i/>
        <sz val="10"/>
        <color indexed="50"/>
        <rFont val="Arial"/>
        <family val="2"/>
      </rPr>
      <t>(OTHER BUSINESS PURPOSES)</t>
    </r>
  </si>
  <si>
    <r>
      <t xml:space="preserve">EVOLUTIE VAN HET AANTAL AANKOMSTEN VAN 2007 TOT 2011 </t>
    </r>
    <r>
      <rPr>
        <b/>
        <i/>
        <sz val="10"/>
        <color indexed="50"/>
        <rFont val="Arial"/>
        <family val="2"/>
      </rPr>
      <t>(ANDERE BEROEPSDOELEINDEN)</t>
    </r>
  </si>
  <si>
    <r>
      <t xml:space="preserve">TREND IN THE NUMBER OF ARRIVALS FROM 2007 TO 2011 </t>
    </r>
    <r>
      <rPr>
        <b/>
        <i/>
        <sz val="10"/>
        <color indexed="50"/>
        <rFont val="Arial"/>
        <family val="2"/>
      </rPr>
      <t>(OTHER BUSINESS PURPOSES)</t>
    </r>
  </si>
  <si>
    <t>2010-2011</t>
  </si>
  <si>
    <t>2007-2011</t>
  </si>
  <si>
    <r>
      <t xml:space="preserve">TREND IN THE NUMBER OF ARRIVALS FROM 2008 TO 2012  </t>
    </r>
    <r>
      <rPr>
        <b/>
        <i/>
        <sz val="10"/>
        <color indexed="50"/>
        <rFont val="Arial"/>
        <family val="2"/>
      </rPr>
      <t>(OTHER BUSINESS PURPOSES)</t>
    </r>
  </si>
  <si>
    <t>incl. Mijnstreek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</si>
</sst>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+0.0%;\-0.0%"/>
  </numFmts>
  <fonts count="19" x14ac:knownFonts="1">
    <font>
      <sz val="10"/>
      <name val="Arial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b/>
      <i/>
      <sz val="14"/>
      <color indexed="10"/>
      <name val="Arial"/>
      <family val="2"/>
    </font>
    <font>
      <b/>
      <i/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i/>
      <sz val="12"/>
      <name val="Arial"/>
      <family val="2"/>
    </font>
    <font>
      <b/>
      <i/>
      <sz val="12"/>
      <color indexed="50"/>
      <name val="Arial"/>
      <family val="2"/>
    </font>
    <font>
      <b/>
      <i/>
      <sz val="10"/>
      <name val="Arial"/>
      <family val="2"/>
    </font>
    <font>
      <b/>
      <i/>
      <sz val="10"/>
      <color indexed="50"/>
      <name val="Arial"/>
      <family val="2"/>
    </font>
  </fonts>
  <fills count="4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106">
    <xf numFmtId="0" fontId="0" fillId="0" borderId="0" xfId="0"/>
    <xf numFmtId="0" fontId="4" fillId="0" borderId="0" xfId="0" applyFont="1"/>
    <xf numFmtId="0" fontId="5" fillId="0" borderId="5" xfId="0" applyFont="1" applyBorder="1" applyAlignment="1">
      <alignment horizontal="right"/>
    </xf>
    <xf numFmtId="0" fontId="5" fillId="0" borderId="5" xfId="2" applyFont="1" applyBorder="1" applyAlignment="1">
      <alignment horizontal="right"/>
    </xf>
    <xf numFmtId="0" fontId="6" fillId="0" borderId="0" xfId="0" applyFont="1"/>
    <xf numFmtId="0" fontId="5" fillId="0" borderId="6" xfId="0" applyFont="1" applyBorder="1" applyAlignment="1">
      <alignment horizontal="right"/>
    </xf>
    <xf numFmtId="0" fontId="5" fillId="0" borderId="6" xfId="2" applyFont="1" applyBorder="1" applyAlignment="1">
      <alignment horizontal="right"/>
    </xf>
    <xf numFmtId="0" fontId="6" fillId="0" borderId="7" xfId="0" applyFont="1" applyBorder="1"/>
    <xf numFmtId="3" fontId="6" fillId="0" borderId="8" xfId="0" quotePrefix="1" applyNumberFormat="1" applyFont="1" applyBorder="1" applyAlignment="1">
      <alignment horizontal="right"/>
    </xf>
    <xf numFmtId="3" fontId="6" fillId="0" borderId="0" xfId="0" applyNumberFormat="1" applyFont="1"/>
    <xf numFmtId="0" fontId="6" fillId="0" borderId="0" xfId="0" applyFont="1" applyBorder="1"/>
    <xf numFmtId="3" fontId="6" fillId="0" borderId="8" xfId="0" applyNumberFormat="1" applyFont="1" applyBorder="1"/>
    <xf numFmtId="3" fontId="5" fillId="2" borderId="9" xfId="0" quotePrefix="1" applyNumberFormat="1" applyFont="1" applyFill="1" applyBorder="1" applyAlignment="1">
      <alignment horizontal="right"/>
    </xf>
    <xf numFmtId="3" fontId="5" fillId="2" borderId="9" xfId="0" applyNumberFormat="1" applyFont="1" applyFill="1" applyBorder="1" applyAlignment="1">
      <alignment horizontal="right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3" fontId="6" fillId="0" borderId="0" xfId="0" applyNumberFormat="1" applyFont="1" applyBorder="1"/>
    <xf numFmtId="0" fontId="8" fillId="0" borderId="5" xfId="0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6" xfId="0" applyNumberFormat="1" applyFont="1" applyBorder="1"/>
    <xf numFmtId="3" fontId="6" fillId="0" borderId="5" xfId="0" applyNumberFormat="1" applyFont="1" applyBorder="1"/>
    <xf numFmtId="0" fontId="6" fillId="0" borderId="4" xfId="0" applyFont="1" applyBorder="1"/>
    <xf numFmtId="0" fontId="4" fillId="0" borderId="0" xfId="0" applyFont="1" applyFill="1"/>
    <xf numFmtId="0" fontId="5" fillId="0" borderId="5" xfId="0" applyFont="1" applyFill="1" applyBorder="1" applyAlignment="1">
      <alignment horizontal="right"/>
    </xf>
    <xf numFmtId="0" fontId="6" fillId="0" borderId="0" xfId="0" applyFont="1" applyFill="1" applyBorder="1"/>
    <xf numFmtId="0" fontId="6" fillId="0" borderId="4" xfId="0" applyFont="1" applyFill="1" applyBorder="1"/>
    <xf numFmtId="3" fontId="6" fillId="0" borderId="0" xfId="0" applyNumberFormat="1" applyFont="1" applyFill="1"/>
    <xf numFmtId="0" fontId="6" fillId="0" borderId="0" xfId="0" applyFont="1" applyFill="1"/>
    <xf numFmtId="3" fontId="6" fillId="0" borderId="5" xfId="0" applyNumberFormat="1" applyFont="1" applyBorder="1" applyAlignment="1">
      <alignment horizontal="right"/>
    </xf>
    <xf numFmtId="1" fontId="6" fillId="0" borderId="0" xfId="0" applyNumberFormat="1" applyFont="1"/>
    <xf numFmtId="1" fontId="6" fillId="0" borderId="0" xfId="0" applyNumberFormat="1" applyFont="1" applyBorder="1"/>
    <xf numFmtId="1" fontId="6" fillId="0" borderId="0" xfId="1" applyNumberFormat="1" applyFont="1"/>
    <xf numFmtId="164" fontId="6" fillId="0" borderId="8" xfId="0" applyNumberFormat="1" applyFont="1" applyBorder="1" applyAlignment="1">
      <alignment horizontal="right"/>
    </xf>
    <xf numFmtId="164" fontId="6" fillId="0" borderId="8" xfId="0" quotePrefix="1" applyNumberFormat="1" applyFont="1" applyBorder="1" applyAlignment="1">
      <alignment horizontal="right"/>
    </xf>
    <xf numFmtId="0" fontId="9" fillId="0" borderId="0" xfId="0" applyFont="1"/>
    <xf numFmtId="3" fontId="6" fillId="0" borderId="8" xfId="0" quotePrefix="1" applyNumberFormat="1" applyFont="1" applyFill="1" applyBorder="1" applyAlignment="1">
      <alignment horizontal="right"/>
    </xf>
    <xf numFmtId="3" fontId="13" fillId="0" borderId="5" xfId="0" applyNumberFormat="1" applyFont="1" applyBorder="1"/>
    <xf numFmtId="3" fontId="13" fillId="0" borderId="8" xfId="0" applyNumberFormat="1" applyFont="1" applyBorder="1"/>
    <xf numFmtId="3" fontId="13" fillId="0" borderId="6" xfId="0" applyNumberFormat="1" applyFont="1" applyBorder="1"/>
    <xf numFmtId="0" fontId="13" fillId="0" borderId="0" xfId="0" applyFont="1"/>
    <xf numFmtId="0" fontId="14" fillId="0" borderId="0" xfId="0" applyFont="1" applyAlignment="1">
      <alignment horizontal="right"/>
    </xf>
    <xf numFmtId="3" fontId="13" fillId="0" borderId="0" xfId="0" applyNumberFormat="1" applyFont="1"/>
    <xf numFmtId="9" fontId="6" fillId="0" borderId="0" xfId="1" applyFont="1"/>
    <xf numFmtId="0" fontId="7" fillId="0" borderId="0" xfId="0" applyFont="1" applyAlignment="1">
      <alignment horizontal="left"/>
    </xf>
    <xf numFmtId="0" fontId="5" fillId="0" borderId="10" xfId="0" applyFont="1" applyBorder="1" applyAlignment="1">
      <alignment horizontal="right"/>
    </xf>
    <xf numFmtId="0" fontId="1" fillId="0" borderId="0" xfId="0" applyFont="1"/>
    <xf numFmtId="0" fontId="5" fillId="0" borderId="5" xfId="0" applyFont="1" applyBorder="1"/>
    <xf numFmtId="0" fontId="5" fillId="0" borderId="6" xfId="0" applyFont="1" applyBorder="1"/>
    <xf numFmtId="3" fontId="1" fillId="0" borderId="0" xfId="0" applyNumberFormat="1" applyFont="1"/>
    <xf numFmtId="3" fontId="1" fillId="0" borderId="0" xfId="0" applyNumberFormat="1" applyFont="1" applyBorder="1"/>
    <xf numFmtId="0" fontId="15" fillId="3" borderId="11" xfId="0" applyFont="1" applyFill="1" applyBorder="1"/>
    <xf numFmtId="0" fontId="11" fillId="3" borderId="1" xfId="0" applyFont="1" applyFill="1" applyBorder="1"/>
    <xf numFmtId="0" fontId="3" fillId="3" borderId="1" xfId="0" applyFont="1" applyFill="1" applyBorder="1"/>
    <xf numFmtId="0" fontId="3" fillId="3" borderId="2" xfId="0" applyFont="1" applyFill="1" applyBorder="1" applyAlignment="1">
      <alignment horizontal="right"/>
    </xf>
    <xf numFmtId="0" fontId="15" fillId="3" borderId="10" xfId="0" applyFont="1" applyFill="1" applyBorder="1"/>
    <xf numFmtId="0" fontId="11" fillId="3" borderId="3" xfId="0" applyFont="1" applyFill="1" applyBorder="1"/>
    <xf numFmtId="0" fontId="11" fillId="3" borderId="0" xfId="0" applyFont="1" applyFill="1" applyBorder="1"/>
    <xf numFmtId="0" fontId="3" fillId="3" borderId="0" xfId="0" applyFont="1" applyFill="1" applyBorder="1"/>
    <xf numFmtId="0" fontId="3" fillId="3" borderId="4" xfId="0" applyFont="1" applyFill="1" applyBorder="1" applyAlignment="1">
      <alignment horizontal="right"/>
    </xf>
    <xf numFmtId="0" fontId="3" fillId="3" borderId="3" xfId="0" applyFont="1" applyFill="1" applyBorder="1"/>
    <xf numFmtId="0" fontId="10" fillId="3" borderId="1" xfId="0" applyFont="1" applyFill="1" applyBorder="1"/>
    <xf numFmtId="0" fontId="10" fillId="3" borderId="3" xfId="0" applyFont="1" applyFill="1" applyBorder="1"/>
    <xf numFmtId="3" fontId="11" fillId="3" borderId="1" xfId="0" applyNumberFormat="1" applyFont="1" applyFill="1" applyBorder="1"/>
    <xf numFmtId="3" fontId="11" fillId="3" borderId="3" xfId="0" applyNumberFormat="1" applyFont="1" applyFill="1" applyBorder="1"/>
    <xf numFmtId="3" fontId="3" fillId="3" borderId="1" xfId="0" applyNumberFormat="1" applyFont="1" applyFill="1" applyBorder="1"/>
    <xf numFmtId="3" fontId="3" fillId="3" borderId="3" xfId="0" applyNumberFormat="1" applyFont="1" applyFill="1" applyBorder="1"/>
    <xf numFmtId="3" fontId="5" fillId="3" borderId="9" xfId="0" applyNumberFormat="1" applyFont="1" applyFill="1" applyBorder="1"/>
    <xf numFmtId="3" fontId="12" fillId="3" borderId="9" xfId="0" applyNumberFormat="1" applyFont="1" applyFill="1" applyBorder="1"/>
    <xf numFmtId="3" fontId="5" fillId="3" borderId="9" xfId="0" quotePrefix="1" applyNumberFormat="1" applyFont="1" applyFill="1" applyBorder="1" applyAlignment="1">
      <alignment horizontal="right"/>
    </xf>
    <xf numFmtId="164" fontId="5" fillId="3" borderId="9" xfId="0" applyNumberFormat="1" applyFont="1" applyFill="1" applyBorder="1" applyAlignment="1">
      <alignment horizontal="right"/>
    </xf>
    <xf numFmtId="164" fontId="5" fillId="3" borderId="9" xfId="0" quotePrefix="1" applyNumberFormat="1" applyFont="1" applyFill="1" applyBorder="1" applyAlignment="1">
      <alignment horizontal="right"/>
    </xf>
    <xf numFmtId="3" fontId="5" fillId="3" borderId="9" xfId="0" applyNumberFormat="1" applyFont="1" applyFill="1" applyBorder="1" applyAlignment="1">
      <alignment horizontal="right"/>
    </xf>
    <xf numFmtId="3" fontId="5" fillId="3" borderId="9" xfId="0" applyNumberFormat="1" applyFont="1" applyFill="1" applyBorder="1" applyAlignment="1">
      <alignment horizontal="left"/>
    </xf>
    <xf numFmtId="3" fontId="12" fillId="3" borderId="9" xfId="0" applyNumberFormat="1" applyFont="1" applyFill="1" applyBorder="1" applyAlignment="1">
      <alignment horizontal="right"/>
    </xf>
    <xf numFmtId="0" fontId="17" fillId="3" borderId="11" xfId="0" applyFont="1" applyFill="1" applyBorder="1"/>
    <xf numFmtId="0" fontId="17" fillId="3" borderId="10" xfId="0" applyFont="1" applyFill="1" applyBorder="1"/>
    <xf numFmtId="0" fontId="1" fillId="0" borderId="7" xfId="0" applyFont="1" applyBorder="1"/>
    <xf numFmtId="3" fontId="1" fillId="0" borderId="5" xfId="0" applyNumberFormat="1" applyFont="1" applyBorder="1"/>
    <xf numFmtId="3" fontId="1" fillId="0" borderId="8" xfId="0" quotePrefix="1" applyNumberFormat="1" applyFont="1" applyBorder="1" applyAlignment="1">
      <alignment horizontal="right"/>
    </xf>
    <xf numFmtId="164" fontId="1" fillId="0" borderId="8" xfId="0" applyNumberFormat="1" applyFont="1" applyBorder="1" applyAlignment="1">
      <alignment horizontal="right"/>
    </xf>
    <xf numFmtId="164" fontId="1" fillId="0" borderId="8" xfId="0" quotePrefix="1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3" fontId="1" fillId="0" borderId="8" xfId="0" applyNumberFormat="1" applyFont="1" applyBorder="1"/>
    <xf numFmtId="3" fontId="1" fillId="0" borderId="8" xfId="0" applyNumberFormat="1" applyFont="1" applyBorder="1" applyAlignment="1">
      <alignment horizontal="right"/>
    </xf>
    <xf numFmtId="0" fontId="1" fillId="0" borderId="0" xfId="0" applyFont="1" applyBorder="1"/>
    <xf numFmtId="1" fontId="1" fillId="0" borderId="0" xfId="0" applyNumberFormat="1" applyFont="1"/>
    <xf numFmtId="1" fontId="1" fillId="0" borderId="0" xfId="0" applyNumberFormat="1" applyFont="1" applyBorder="1"/>
    <xf numFmtId="1" fontId="1" fillId="0" borderId="0" xfId="1" applyNumberFormat="1" applyFont="1"/>
    <xf numFmtId="9" fontId="1" fillId="0" borderId="0" xfId="1" applyFont="1"/>
    <xf numFmtId="3" fontId="1" fillId="0" borderId="6" xfId="0" applyNumberFormat="1" applyFont="1" applyBorder="1"/>
    <xf numFmtId="3" fontId="1" fillId="0" borderId="8" xfId="0" quotePrefix="1" applyNumberFormat="1" applyFont="1" applyFill="1" applyBorder="1" applyAlignment="1">
      <alignment horizontal="right"/>
    </xf>
    <xf numFmtId="3" fontId="1" fillId="0" borderId="0" xfId="0" applyNumberFormat="1" applyFont="1" applyFill="1"/>
    <xf numFmtId="0" fontId="1" fillId="0" borderId="0" xfId="0" applyFont="1" applyFill="1" applyBorder="1"/>
    <xf numFmtId="0" fontId="1" fillId="0" borderId="4" xfId="0" applyFont="1" applyBorder="1"/>
    <xf numFmtId="0" fontId="1" fillId="0" borderId="4" xfId="0" applyFont="1" applyFill="1" applyBorder="1"/>
    <xf numFmtId="0" fontId="1" fillId="0" borderId="0" xfId="0" applyFont="1" applyFill="1"/>
    <xf numFmtId="3" fontId="13" fillId="0" borderId="0" xfId="0" applyNumberFormat="1" applyFont="1" applyBorder="1"/>
    <xf numFmtId="3" fontId="1" fillId="0" borderId="12" xfId="0" applyNumberFormat="1" applyFont="1" applyBorder="1"/>
    <xf numFmtId="3" fontId="1" fillId="0" borderId="12" xfId="0" quotePrefix="1" applyNumberFormat="1" applyFont="1" applyBorder="1" applyAlignment="1">
      <alignment horizontal="right"/>
    </xf>
    <xf numFmtId="3" fontId="1" fillId="0" borderId="12" xfId="0" quotePrefix="1" applyNumberFormat="1" applyFont="1" applyFill="1" applyBorder="1" applyAlignment="1">
      <alignment horizontal="right"/>
    </xf>
    <xf numFmtId="3" fontId="1" fillId="0" borderId="7" xfId="0" applyNumberFormat="1" applyFont="1" applyBorder="1"/>
    <xf numFmtId="3" fontId="1" fillId="0" borderId="7" xfId="0" quotePrefix="1" applyNumberFormat="1" applyFont="1" applyBorder="1" applyAlignment="1">
      <alignment horizontal="right"/>
    </xf>
    <xf numFmtId="3" fontId="1" fillId="0" borderId="7" xfId="0" quotePrefix="1" applyNumberFormat="1" applyFont="1" applyFill="1" applyBorder="1" applyAlignment="1">
      <alignment horizontal="right"/>
    </xf>
    <xf numFmtId="3" fontId="1" fillId="0" borderId="0" xfId="0" quotePrefix="1" applyNumberFormat="1" applyFont="1" applyBorder="1" applyAlignment="1">
      <alignment horizontal="right"/>
    </xf>
    <xf numFmtId="3" fontId="1" fillId="0" borderId="0" xfId="0" quotePrefix="1" applyNumberFormat="1" applyFont="1" applyFill="1" applyBorder="1" applyAlignment="1">
      <alignment horizontal="right"/>
    </xf>
  </cellXfs>
  <cellStyles count="3">
    <cellStyle name="Procent" xfId="1" builtinId="5"/>
    <cellStyle name="Standaard" xfId="0" builtinId="0"/>
    <cellStyle name="Standaard_9597BEL" xfId="2"/>
  </cellStyles>
  <dxfs count="26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78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342900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42900" cy="485775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150"/>
  <sheetViews>
    <sheetView tabSelected="1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5" width="12.5703125" style="40" customWidth="1"/>
    <col min="6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5" width="10.85546875" style="4" customWidth="1"/>
    <col min="16" max="16384" width="9.140625" style="4"/>
  </cols>
  <sheetData>
    <row r="1" spans="1:10" s="1" customFormat="1" ht="18.75" customHeight="1" x14ac:dyDescent="0.3">
      <c r="A1" s="51" t="s">
        <v>126</v>
      </c>
      <c r="B1" s="52"/>
      <c r="C1" s="52"/>
      <c r="D1" s="52"/>
      <c r="E1" s="52"/>
      <c r="F1" s="53"/>
      <c r="G1" s="53"/>
      <c r="H1" s="53"/>
      <c r="I1" s="54" t="s">
        <v>71</v>
      </c>
    </row>
    <row r="2" spans="1:10" s="1" customFormat="1" ht="18.75" customHeight="1" x14ac:dyDescent="0.3">
      <c r="A2" s="55" t="s">
        <v>127</v>
      </c>
      <c r="B2" s="56"/>
      <c r="C2" s="56"/>
      <c r="D2" s="56"/>
      <c r="E2" s="57"/>
      <c r="F2" s="58"/>
      <c r="G2" s="58"/>
      <c r="H2" s="58"/>
      <c r="I2" s="59" t="s">
        <v>72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37">
        <v>4144823</v>
      </c>
      <c r="C5" s="37">
        <v>4320375</v>
      </c>
      <c r="D5" s="8">
        <v>4479207</v>
      </c>
      <c r="E5" s="8">
        <v>4656214</v>
      </c>
      <c r="F5" s="8">
        <v>4705316</v>
      </c>
      <c r="G5" s="33">
        <f>IF(E5&gt;0,F5/E5-1,"-")</f>
        <v>1.0545477505973677E-2</v>
      </c>
      <c r="H5" s="34">
        <f>IF(B5&gt;0,((F5/B5)^(1/4)-1),"-")</f>
        <v>3.2216272972932947E-2</v>
      </c>
      <c r="I5" s="29" t="s">
        <v>5</v>
      </c>
      <c r="J5" s="17"/>
    </row>
    <row r="6" spans="1:10" ht="14.1" customHeight="1" x14ac:dyDescent="0.2">
      <c r="A6" s="11" t="s">
        <v>8</v>
      </c>
      <c r="B6" s="38">
        <v>1468361</v>
      </c>
      <c r="C6" s="38">
        <v>1484971</v>
      </c>
      <c r="D6" s="8">
        <v>1568339</v>
      </c>
      <c r="E6" s="8">
        <v>1538838</v>
      </c>
      <c r="F6" s="8">
        <v>1489371</v>
      </c>
      <c r="G6" s="33">
        <f t="shared" ref="G6:G38" si="0">IF(E6&gt;0,F6/E6-1,"-")</f>
        <v>-3.2145683951137149E-2</v>
      </c>
      <c r="H6" s="34">
        <f t="shared" ref="H6:H38" si="1">IF(B6&gt;0,((F6/B6)^(1/4)-1),"-")</f>
        <v>3.5580826032319823E-3</v>
      </c>
      <c r="I6" s="19" t="s">
        <v>9</v>
      </c>
      <c r="J6" s="17"/>
    </row>
    <row r="7" spans="1:10" ht="14.1" customHeight="1" x14ac:dyDescent="0.2">
      <c r="A7" s="11" t="s">
        <v>10</v>
      </c>
      <c r="B7" s="38">
        <v>444209</v>
      </c>
      <c r="C7" s="38">
        <v>472218</v>
      </c>
      <c r="D7" s="8">
        <v>501603</v>
      </c>
      <c r="E7" s="8">
        <v>520061</v>
      </c>
      <c r="F7" s="8">
        <v>480342</v>
      </c>
      <c r="G7" s="33">
        <f t="shared" si="0"/>
        <v>-7.6373733081311568E-2</v>
      </c>
      <c r="H7" s="34">
        <f t="shared" si="1"/>
        <v>1.9743162837152495E-2</v>
      </c>
      <c r="I7" s="19" t="s">
        <v>11</v>
      </c>
      <c r="J7" s="17"/>
    </row>
    <row r="8" spans="1:10" ht="14.1" customHeight="1" x14ac:dyDescent="0.2">
      <c r="A8" s="11" t="s">
        <v>6</v>
      </c>
      <c r="B8" s="38">
        <v>714920</v>
      </c>
      <c r="C8" s="38">
        <v>747856</v>
      </c>
      <c r="D8" s="8">
        <v>780231</v>
      </c>
      <c r="E8" s="8">
        <v>796619</v>
      </c>
      <c r="F8" s="8">
        <v>757654</v>
      </c>
      <c r="G8" s="33">
        <f t="shared" si="0"/>
        <v>-4.8912968432839321E-2</v>
      </c>
      <c r="H8" s="34">
        <f t="shared" si="1"/>
        <v>1.4619882328584133E-2</v>
      </c>
      <c r="I8" s="19" t="s">
        <v>7</v>
      </c>
      <c r="J8" s="17"/>
    </row>
    <row r="9" spans="1:10" ht="14.1" customHeight="1" x14ac:dyDescent="0.2">
      <c r="A9" s="11" t="s">
        <v>14</v>
      </c>
      <c r="B9" s="38">
        <v>688436</v>
      </c>
      <c r="C9" s="38">
        <v>588428</v>
      </c>
      <c r="D9" s="8">
        <v>590776</v>
      </c>
      <c r="E9" s="8">
        <v>583033</v>
      </c>
      <c r="F9" s="8">
        <v>588076</v>
      </c>
      <c r="G9" s="33">
        <f t="shared" si="0"/>
        <v>8.6495961635104646E-3</v>
      </c>
      <c r="H9" s="34">
        <f t="shared" si="1"/>
        <v>-3.8625782674430842E-2</v>
      </c>
      <c r="I9" s="19" t="s">
        <v>15</v>
      </c>
      <c r="J9" s="17"/>
    </row>
    <row r="10" spans="1:10" ht="14.1" customHeight="1" x14ac:dyDescent="0.2">
      <c r="A10" s="11" t="s">
        <v>25</v>
      </c>
      <c r="B10" s="38">
        <v>53563</v>
      </c>
      <c r="C10" s="38">
        <v>56022</v>
      </c>
      <c r="D10" s="8">
        <v>57993</v>
      </c>
      <c r="E10" s="8">
        <v>63896</v>
      </c>
      <c r="F10" s="8">
        <v>63915</v>
      </c>
      <c r="G10" s="33">
        <f t="shared" si="0"/>
        <v>2.9735820708642891E-4</v>
      </c>
      <c r="H10" s="34">
        <f t="shared" si="1"/>
        <v>4.516407859814664E-2</v>
      </c>
      <c r="I10" s="19" t="s">
        <v>26</v>
      </c>
      <c r="J10" s="17"/>
    </row>
    <row r="11" spans="1:10" ht="14.1" customHeight="1" x14ac:dyDescent="0.2">
      <c r="A11" s="11" t="s">
        <v>16</v>
      </c>
      <c r="B11" s="38">
        <v>21615</v>
      </c>
      <c r="C11" s="38">
        <v>20332</v>
      </c>
      <c r="D11" s="8">
        <v>19299</v>
      </c>
      <c r="E11" s="8">
        <v>19727</v>
      </c>
      <c r="F11" s="8">
        <v>21866</v>
      </c>
      <c r="G11" s="33">
        <f t="shared" si="0"/>
        <v>0.10843007046180353</v>
      </c>
      <c r="H11" s="34">
        <f t="shared" si="1"/>
        <v>2.8905197425792561E-3</v>
      </c>
      <c r="I11" s="19" t="s">
        <v>17</v>
      </c>
      <c r="J11" s="17"/>
    </row>
    <row r="12" spans="1:10" ht="14.1" customHeight="1" x14ac:dyDescent="0.2">
      <c r="A12" s="11" t="s">
        <v>18</v>
      </c>
      <c r="B12" s="38">
        <v>28506</v>
      </c>
      <c r="C12" s="38">
        <v>29165</v>
      </c>
      <c r="D12" s="8">
        <v>28481</v>
      </c>
      <c r="E12" s="8">
        <v>29914</v>
      </c>
      <c r="F12" s="8">
        <v>28444</v>
      </c>
      <c r="G12" s="33">
        <f t="shared" si="0"/>
        <v>-4.9140870495420153E-2</v>
      </c>
      <c r="H12" s="34">
        <f t="shared" si="1"/>
        <v>-5.4418922819288174E-4</v>
      </c>
      <c r="I12" s="19" t="s">
        <v>19</v>
      </c>
      <c r="J12" s="17"/>
    </row>
    <row r="13" spans="1:10" ht="14.1" customHeight="1" x14ac:dyDescent="0.2">
      <c r="A13" s="11" t="s">
        <v>27</v>
      </c>
      <c r="B13" s="38">
        <v>29108</v>
      </c>
      <c r="C13" s="38">
        <v>28402</v>
      </c>
      <c r="D13" s="8">
        <v>33484</v>
      </c>
      <c r="E13" s="8">
        <v>30140</v>
      </c>
      <c r="F13" s="8">
        <v>29464</v>
      </c>
      <c r="G13" s="33">
        <f t="shared" si="0"/>
        <v>-2.2428666224286631E-2</v>
      </c>
      <c r="H13" s="34">
        <f t="shared" si="1"/>
        <v>3.043654704225629E-3</v>
      </c>
      <c r="I13" s="19" t="s">
        <v>28</v>
      </c>
      <c r="J13" s="17"/>
    </row>
    <row r="14" spans="1:10" ht="14.1" customHeight="1" x14ac:dyDescent="0.2">
      <c r="A14" s="11" t="s">
        <v>29</v>
      </c>
      <c r="B14" s="38">
        <v>12780</v>
      </c>
      <c r="C14" s="38">
        <v>11990</v>
      </c>
      <c r="D14" s="8">
        <v>13841</v>
      </c>
      <c r="E14" s="8">
        <v>14813</v>
      </c>
      <c r="F14" s="8">
        <v>15055</v>
      </c>
      <c r="G14" s="33">
        <f t="shared" si="0"/>
        <v>1.6337001282657138E-2</v>
      </c>
      <c r="H14" s="34">
        <f t="shared" si="1"/>
        <v>4.1807492566201754E-2</v>
      </c>
      <c r="I14" s="19" t="s">
        <v>29</v>
      </c>
      <c r="J14" s="17"/>
    </row>
    <row r="15" spans="1:10" ht="14.1" customHeight="1" x14ac:dyDescent="0.2">
      <c r="A15" s="11" t="s">
        <v>12</v>
      </c>
      <c r="B15" s="38">
        <v>119437</v>
      </c>
      <c r="C15" s="38">
        <v>126997</v>
      </c>
      <c r="D15" s="8">
        <v>136506</v>
      </c>
      <c r="E15" s="8">
        <v>142094</v>
      </c>
      <c r="F15" s="8">
        <v>131384</v>
      </c>
      <c r="G15" s="33">
        <f t="shared" si="0"/>
        <v>-7.5372640646332756E-2</v>
      </c>
      <c r="H15" s="34">
        <f t="shared" si="1"/>
        <v>2.4120119905984394E-2</v>
      </c>
      <c r="I15" s="19" t="s">
        <v>13</v>
      </c>
      <c r="J15" s="17"/>
    </row>
    <row r="16" spans="1:10" ht="14.1" customHeight="1" x14ac:dyDescent="0.2">
      <c r="A16" s="11" t="s">
        <v>23</v>
      </c>
      <c r="B16" s="38">
        <v>191676</v>
      </c>
      <c r="C16" s="38">
        <v>200239</v>
      </c>
      <c r="D16" s="8">
        <v>241273</v>
      </c>
      <c r="E16" s="8">
        <v>258524</v>
      </c>
      <c r="F16" s="8">
        <v>227565</v>
      </c>
      <c r="G16" s="33">
        <f t="shared" si="0"/>
        <v>-0.11975290495273161</v>
      </c>
      <c r="H16" s="34">
        <f t="shared" si="1"/>
        <v>4.3841195518600218E-2</v>
      </c>
      <c r="I16" s="19" t="s">
        <v>24</v>
      </c>
      <c r="J16" s="17"/>
    </row>
    <row r="17" spans="1:10" ht="14.1" customHeight="1" x14ac:dyDescent="0.2">
      <c r="A17" s="11" t="s">
        <v>22</v>
      </c>
      <c r="B17" s="38">
        <v>19694</v>
      </c>
      <c r="C17" s="38">
        <v>19635</v>
      </c>
      <c r="D17" s="8">
        <v>19807</v>
      </c>
      <c r="E17" s="8">
        <v>18679</v>
      </c>
      <c r="F17" s="8">
        <v>18678</v>
      </c>
      <c r="G17" s="33">
        <f t="shared" si="0"/>
        <v>-5.3536056534020382E-5</v>
      </c>
      <c r="H17" s="34">
        <f t="shared" si="1"/>
        <v>-1.3154626591134866E-2</v>
      </c>
      <c r="I17" s="19" t="s">
        <v>22</v>
      </c>
      <c r="J17" s="17"/>
    </row>
    <row r="18" spans="1:10" ht="14.1" customHeight="1" x14ac:dyDescent="0.2">
      <c r="A18" s="11" t="s">
        <v>20</v>
      </c>
      <c r="B18" s="38">
        <v>14801</v>
      </c>
      <c r="C18" s="38">
        <v>14107</v>
      </c>
      <c r="D18" s="8">
        <v>13969</v>
      </c>
      <c r="E18" s="8">
        <v>14562</v>
      </c>
      <c r="F18" s="8">
        <v>11677</v>
      </c>
      <c r="G18" s="33">
        <f t="shared" si="0"/>
        <v>-0.19811839033099854</v>
      </c>
      <c r="H18" s="34">
        <f t="shared" si="1"/>
        <v>-5.7546231394368985E-2</v>
      </c>
      <c r="I18" s="19" t="s">
        <v>21</v>
      </c>
      <c r="J18" s="17"/>
    </row>
    <row r="19" spans="1:10" ht="14.1" customHeight="1" x14ac:dyDescent="0.2">
      <c r="A19" s="11" t="s">
        <v>30</v>
      </c>
      <c r="B19" s="38">
        <v>14778</v>
      </c>
      <c r="C19" s="38">
        <v>16123</v>
      </c>
      <c r="D19" s="8">
        <v>16503</v>
      </c>
      <c r="E19" s="8">
        <v>19040</v>
      </c>
      <c r="F19" s="8">
        <v>20675</v>
      </c>
      <c r="G19" s="33">
        <f t="shared" si="0"/>
        <v>8.5871848739495826E-2</v>
      </c>
      <c r="H19" s="34">
        <f t="shared" si="1"/>
        <v>8.7570612748584242E-2</v>
      </c>
      <c r="I19" s="19" t="s">
        <v>31</v>
      </c>
      <c r="J19" s="17"/>
    </row>
    <row r="20" spans="1:10" ht="14.1" customHeight="1" x14ac:dyDescent="0.2">
      <c r="A20" s="11" t="s">
        <v>76</v>
      </c>
      <c r="B20" s="38">
        <v>35454</v>
      </c>
      <c r="C20" s="38">
        <v>35079</v>
      </c>
      <c r="D20" s="8">
        <v>36360</v>
      </c>
      <c r="E20" s="8">
        <v>34465</v>
      </c>
      <c r="F20" s="8">
        <v>36102</v>
      </c>
      <c r="G20" s="33">
        <f t="shared" si="0"/>
        <v>4.7497461192514079E-2</v>
      </c>
      <c r="H20" s="34">
        <f t="shared" si="1"/>
        <v>4.5383130595870735E-3</v>
      </c>
      <c r="I20" s="19" t="s">
        <v>77</v>
      </c>
      <c r="J20" s="17"/>
    </row>
    <row r="21" spans="1:10" ht="14.1" customHeight="1" x14ac:dyDescent="0.2">
      <c r="A21" s="11" t="s">
        <v>86</v>
      </c>
      <c r="B21" s="38">
        <v>9892</v>
      </c>
      <c r="C21" s="38">
        <v>11335</v>
      </c>
      <c r="D21" s="8">
        <v>13301</v>
      </c>
      <c r="E21" s="8">
        <v>13436</v>
      </c>
      <c r="F21" s="8">
        <v>13964</v>
      </c>
      <c r="G21" s="33">
        <f t="shared" si="0"/>
        <v>3.9297409943435557E-2</v>
      </c>
      <c r="H21" s="34">
        <f t="shared" si="1"/>
        <v>9.0012386454166871E-2</v>
      </c>
      <c r="I21" s="19" t="s">
        <v>36</v>
      </c>
      <c r="J21" s="17"/>
    </row>
    <row r="22" spans="1:10" ht="14.1" customHeight="1" x14ac:dyDescent="0.2">
      <c r="A22" s="11" t="s">
        <v>78</v>
      </c>
      <c r="B22" s="38">
        <v>12921</v>
      </c>
      <c r="C22" s="38">
        <v>12194</v>
      </c>
      <c r="D22" s="8">
        <v>12108</v>
      </c>
      <c r="E22" s="8">
        <v>13185</v>
      </c>
      <c r="F22" s="8">
        <v>14408</v>
      </c>
      <c r="G22" s="33">
        <f t="shared" si="0"/>
        <v>9.27569207432688E-2</v>
      </c>
      <c r="H22" s="34">
        <f t="shared" si="1"/>
        <v>2.7606619851146652E-2</v>
      </c>
      <c r="I22" s="19" t="s">
        <v>79</v>
      </c>
      <c r="J22" s="17"/>
    </row>
    <row r="23" spans="1:10" ht="14.1" customHeight="1" x14ac:dyDescent="0.2">
      <c r="A23" s="11" t="s">
        <v>118</v>
      </c>
      <c r="B23" s="38">
        <v>15126</v>
      </c>
      <c r="C23" s="38">
        <v>14172</v>
      </c>
      <c r="D23" s="8">
        <v>16511</v>
      </c>
      <c r="E23" s="8">
        <v>18742</v>
      </c>
      <c r="F23" s="8">
        <v>18303</v>
      </c>
      <c r="G23" s="33">
        <f t="shared" ref="G23:G35" si="2">IF(E23&gt;0,F23/E23-1,"-")</f>
        <v>-2.3423327286308804E-2</v>
      </c>
      <c r="H23" s="34">
        <f t="shared" ref="H23:H35" si="3">IF(B23&gt;0,((F23/B23)^(1/4)-1),"-")</f>
        <v>4.8816584159082854E-2</v>
      </c>
      <c r="I23" s="19" t="s">
        <v>121</v>
      </c>
      <c r="J23" s="17"/>
    </row>
    <row r="24" spans="1:10" ht="14.1" customHeight="1" x14ac:dyDescent="0.2">
      <c r="A24" s="11" t="s">
        <v>32</v>
      </c>
      <c r="B24" s="38">
        <v>12948</v>
      </c>
      <c r="C24" s="38">
        <v>12371</v>
      </c>
      <c r="D24" s="8">
        <v>14919</v>
      </c>
      <c r="E24" s="8">
        <v>15053</v>
      </c>
      <c r="F24" s="8">
        <v>15349</v>
      </c>
      <c r="G24" s="33">
        <f t="shared" si="2"/>
        <v>1.9663854381186452E-2</v>
      </c>
      <c r="H24" s="34">
        <f t="shared" si="3"/>
        <v>4.3444487048867497E-2</v>
      </c>
      <c r="I24" s="19" t="s">
        <v>33</v>
      </c>
      <c r="J24" s="17"/>
    </row>
    <row r="25" spans="1:10" ht="14.1" customHeight="1" x14ac:dyDescent="0.2">
      <c r="A25" s="11" t="s">
        <v>34</v>
      </c>
      <c r="B25" s="38">
        <v>35516</v>
      </c>
      <c r="C25" s="38">
        <v>37896</v>
      </c>
      <c r="D25" s="8">
        <v>41835</v>
      </c>
      <c r="E25" s="8">
        <v>47880</v>
      </c>
      <c r="F25" s="8">
        <v>51100</v>
      </c>
      <c r="G25" s="33">
        <f t="shared" si="2"/>
        <v>6.7251461988304007E-2</v>
      </c>
      <c r="H25" s="34">
        <f t="shared" si="3"/>
        <v>9.5214571204817577E-2</v>
      </c>
      <c r="I25" s="19" t="s">
        <v>35</v>
      </c>
      <c r="J25" s="17"/>
    </row>
    <row r="26" spans="1:10" ht="14.1" customHeight="1" x14ac:dyDescent="0.2">
      <c r="A26" s="11" t="s">
        <v>37</v>
      </c>
      <c r="B26" s="38">
        <v>31931</v>
      </c>
      <c r="C26" s="38">
        <v>28845</v>
      </c>
      <c r="D26" s="8">
        <v>38926</v>
      </c>
      <c r="E26" s="8">
        <v>53340</v>
      </c>
      <c r="F26" s="8">
        <v>60753</v>
      </c>
      <c r="G26" s="33">
        <f t="shared" si="2"/>
        <v>0.13897637795275597</v>
      </c>
      <c r="H26" s="34">
        <f t="shared" si="3"/>
        <v>0.17446154706039363</v>
      </c>
      <c r="I26" s="19" t="s">
        <v>38</v>
      </c>
      <c r="J26" s="17"/>
    </row>
    <row r="27" spans="1:10" ht="14.1" customHeight="1" x14ac:dyDescent="0.2">
      <c r="A27" s="11" t="s">
        <v>39</v>
      </c>
      <c r="B27" s="38">
        <v>121753</v>
      </c>
      <c r="C27" s="38">
        <v>123912</v>
      </c>
      <c r="D27" s="8">
        <v>139508</v>
      </c>
      <c r="E27" s="8">
        <v>148130</v>
      </c>
      <c r="F27" s="8">
        <v>148003</v>
      </c>
      <c r="G27" s="33">
        <f t="shared" si="2"/>
        <v>-8.5735502599071367E-4</v>
      </c>
      <c r="H27" s="34">
        <f t="shared" si="3"/>
        <v>5.0020339966194483E-2</v>
      </c>
      <c r="I27" s="19" t="s">
        <v>40</v>
      </c>
      <c r="J27" s="17"/>
    </row>
    <row r="28" spans="1:10" ht="14.1" customHeight="1" x14ac:dyDescent="0.2">
      <c r="A28" s="11" t="s">
        <v>41</v>
      </c>
      <c r="B28" s="38">
        <v>29097</v>
      </c>
      <c r="C28" s="38">
        <v>27908</v>
      </c>
      <c r="D28" s="8">
        <v>31183</v>
      </c>
      <c r="E28" s="8">
        <v>34833</v>
      </c>
      <c r="F28" s="8">
        <v>33254</v>
      </c>
      <c r="G28" s="33">
        <f t="shared" si="2"/>
        <v>-4.5330577326098798E-2</v>
      </c>
      <c r="H28" s="34">
        <f t="shared" si="3"/>
        <v>3.3948528811204692E-2</v>
      </c>
      <c r="I28" s="19" t="s">
        <v>41</v>
      </c>
      <c r="J28" s="17"/>
    </row>
    <row r="29" spans="1:10" ht="14.1" customHeight="1" x14ac:dyDescent="0.2">
      <c r="A29" s="11" t="s">
        <v>42</v>
      </c>
      <c r="B29" s="38">
        <v>68516</v>
      </c>
      <c r="C29" s="38">
        <v>57246</v>
      </c>
      <c r="D29" s="8">
        <v>56717</v>
      </c>
      <c r="E29" s="8">
        <v>59382</v>
      </c>
      <c r="F29" s="8">
        <v>71563</v>
      </c>
      <c r="G29" s="33">
        <f t="shared" si="2"/>
        <v>0.20512950052204371</v>
      </c>
      <c r="H29" s="34">
        <f t="shared" si="3"/>
        <v>1.093709901152895E-2</v>
      </c>
      <c r="I29" s="19" t="s">
        <v>42</v>
      </c>
      <c r="J29" s="17"/>
    </row>
    <row r="30" spans="1:10" ht="14.1" customHeight="1" x14ac:dyDescent="0.2">
      <c r="A30" s="11" t="s">
        <v>80</v>
      </c>
      <c r="B30" s="38">
        <v>58069</v>
      </c>
      <c r="C30" s="38">
        <v>59806</v>
      </c>
      <c r="D30" s="8">
        <v>60814</v>
      </c>
      <c r="E30" s="8">
        <v>72423</v>
      </c>
      <c r="F30" s="8">
        <v>84702</v>
      </c>
      <c r="G30" s="33">
        <f t="shared" si="2"/>
        <v>0.16954558634687866</v>
      </c>
      <c r="H30" s="34">
        <f t="shared" si="3"/>
        <v>9.897377647060801E-2</v>
      </c>
      <c r="I30" s="19" t="s">
        <v>80</v>
      </c>
      <c r="J30" s="17"/>
    </row>
    <row r="31" spans="1:10" ht="14.1" customHeight="1" x14ac:dyDescent="0.2">
      <c r="A31" s="11" t="s">
        <v>81</v>
      </c>
      <c r="B31" s="38">
        <v>21546</v>
      </c>
      <c r="C31" s="38">
        <v>15736</v>
      </c>
      <c r="D31" s="8">
        <v>21748</v>
      </c>
      <c r="E31" s="8">
        <v>24934</v>
      </c>
      <c r="F31" s="8">
        <v>23058</v>
      </c>
      <c r="G31" s="33">
        <f t="shared" si="2"/>
        <v>-7.5238629983155558E-2</v>
      </c>
      <c r="H31" s="34">
        <f t="shared" si="3"/>
        <v>1.7100211999542037E-2</v>
      </c>
      <c r="I31" s="19" t="s">
        <v>81</v>
      </c>
      <c r="J31" s="17"/>
    </row>
    <row r="32" spans="1:10" ht="14.1" customHeight="1" x14ac:dyDescent="0.2">
      <c r="A32" s="11" t="s">
        <v>82</v>
      </c>
      <c r="B32" s="38">
        <v>15667</v>
      </c>
      <c r="C32" s="38">
        <v>12914</v>
      </c>
      <c r="D32" s="8">
        <v>14700</v>
      </c>
      <c r="E32" s="8">
        <v>15287</v>
      </c>
      <c r="F32" s="8">
        <v>20178</v>
      </c>
      <c r="G32" s="33">
        <f t="shared" si="2"/>
        <v>0.31994505135082085</v>
      </c>
      <c r="H32" s="34">
        <f t="shared" si="3"/>
        <v>6.5302800153992369E-2</v>
      </c>
      <c r="I32" s="19" t="s">
        <v>83</v>
      </c>
      <c r="J32" s="17"/>
    </row>
    <row r="33" spans="1:10" ht="14.1" customHeight="1" x14ac:dyDescent="0.2">
      <c r="A33" s="11" t="s">
        <v>84</v>
      </c>
      <c r="B33" s="38">
        <v>12032</v>
      </c>
      <c r="C33" s="38">
        <v>12108</v>
      </c>
      <c r="D33" s="8">
        <v>12572</v>
      </c>
      <c r="E33" s="8">
        <v>16362</v>
      </c>
      <c r="F33" s="8">
        <v>14520</v>
      </c>
      <c r="G33" s="33">
        <f t="shared" si="2"/>
        <v>-0.11257792445911263</v>
      </c>
      <c r="H33" s="34">
        <f t="shared" si="3"/>
        <v>4.8110805288888114E-2</v>
      </c>
      <c r="I33" s="19" t="s">
        <v>85</v>
      </c>
      <c r="J33" s="17"/>
    </row>
    <row r="34" spans="1:10" ht="14.1" customHeight="1" x14ac:dyDescent="0.2">
      <c r="A34" s="11" t="s">
        <v>119</v>
      </c>
      <c r="B34" s="38">
        <v>27581</v>
      </c>
      <c r="C34" s="38">
        <v>28942</v>
      </c>
      <c r="D34" s="8">
        <v>31223</v>
      </c>
      <c r="E34" s="8">
        <v>33999</v>
      </c>
      <c r="F34" s="8">
        <v>32671</v>
      </c>
      <c r="G34" s="33">
        <f t="shared" si="2"/>
        <v>-3.9059972352127992E-2</v>
      </c>
      <c r="H34" s="34">
        <f t="shared" si="3"/>
        <v>4.3249306875889015E-2</v>
      </c>
      <c r="I34" s="19" t="s">
        <v>122</v>
      </c>
      <c r="J34" s="17"/>
    </row>
    <row r="35" spans="1:10" ht="14.1" customHeight="1" x14ac:dyDescent="0.2">
      <c r="A35" s="11" t="s">
        <v>120</v>
      </c>
      <c r="B35" s="38">
        <v>21514</v>
      </c>
      <c r="C35" s="38">
        <v>18987</v>
      </c>
      <c r="D35" s="8">
        <v>26860</v>
      </c>
      <c r="E35" s="8">
        <v>33883</v>
      </c>
      <c r="F35" s="8">
        <v>36720</v>
      </c>
      <c r="G35" s="33">
        <f t="shared" si="2"/>
        <v>8.3729303780657016E-2</v>
      </c>
      <c r="H35" s="34">
        <f t="shared" si="3"/>
        <v>0.14299775414773297</v>
      </c>
      <c r="I35" s="19" t="s">
        <v>123</v>
      </c>
      <c r="J35" s="17"/>
    </row>
    <row r="36" spans="1:10" ht="14.1" customHeight="1" x14ac:dyDescent="0.2">
      <c r="A36" s="11" t="s">
        <v>43</v>
      </c>
      <c r="B36" s="39">
        <v>236872</v>
      </c>
      <c r="C36" s="39">
        <v>204767</v>
      </c>
      <c r="D36" s="20">
        <v>187346</v>
      </c>
      <c r="E36" s="20">
        <v>200395</v>
      </c>
      <c r="F36" s="20">
        <v>217898</v>
      </c>
      <c r="G36" s="33">
        <f t="shared" si="0"/>
        <v>8.7342498565333493E-2</v>
      </c>
      <c r="H36" s="34">
        <f t="shared" si="1"/>
        <v>-2.0656874213995313E-2</v>
      </c>
      <c r="I36" s="19" t="s">
        <v>44</v>
      </c>
      <c r="J36" s="17"/>
    </row>
    <row r="37" spans="1:10" ht="14.1" customHeight="1" x14ac:dyDescent="0.2">
      <c r="A37" s="67" t="s">
        <v>45</v>
      </c>
      <c r="B37" s="68">
        <v>4588319</v>
      </c>
      <c r="C37" s="68">
        <v>4530703</v>
      </c>
      <c r="D37" s="69">
        <v>4778736</v>
      </c>
      <c r="E37" s="69">
        <v>4885669</v>
      </c>
      <c r="F37" s="69">
        <v>4776712</v>
      </c>
      <c r="G37" s="70">
        <f t="shared" si="0"/>
        <v>-2.2301347062193555E-2</v>
      </c>
      <c r="H37" s="71">
        <f t="shared" si="1"/>
        <v>1.0110448083341383E-2</v>
      </c>
      <c r="I37" s="72" t="s">
        <v>46</v>
      </c>
      <c r="J37" s="17"/>
    </row>
    <row r="38" spans="1:10" ht="14.1" customHeight="1" x14ac:dyDescent="0.2">
      <c r="A38" s="73" t="s">
        <v>47</v>
      </c>
      <c r="B38" s="74">
        <v>8733142</v>
      </c>
      <c r="C38" s="74">
        <v>8851078</v>
      </c>
      <c r="D38" s="72">
        <v>9257943</v>
      </c>
      <c r="E38" s="72">
        <v>9541883</v>
      </c>
      <c r="F38" s="72">
        <v>9482028</v>
      </c>
      <c r="G38" s="70">
        <f t="shared" si="0"/>
        <v>-6.2728708788402088E-3</v>
      </c>
      <c r="H38" s="70">
        <f t="shared" si="1"/>
        <v>2.0781235199979875E-2</v>
      </c>
      <c r="I38" s="72" t="s">
        <v>48</v>
      </c>
      <c r="J38" s="17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  <c r="B42" s="4"/>
      <c r="C42" s="4"/>
      <c r="D42" s="4"/>
      <c r="E42" s="4"/>
    </row>
    <row r="43" spans="1:10" x14ac:dyDescent="0.2">
      <c r="A43"/>
      <c r="B43" s="4"/>
      <c r="C43" s="4"/>
      <c r="D43" s="4"/>
      <c r="E43" s="4"/>
    </row>
    <row r="44" spans="1:10" x14ac:dyDescent="0.2">
      <c r="A44"/>
      <c r="B44" s="4"/>
      <c r="C44" s="4"/>
      <c r="D44" s="4"/>
      <c r="E44" s="4"/>
    </row>
    <row r="45" spans="1:10" x14ac:dyDescent="0.2">
      <c r="A45"/>
      <c r="B45"/>
      <c r="C45"/>
      <c r="D45" s="4"/>
      <c r="E45" s="4"/>
    </row>
    <row r="46" spans="1:10" x14ac:dyDescent="0.2">
      <c r="A46"/>
      <c r="B46"/>
      <c r="C46"/>
      <c r="D46" s="4"/>
      <c r="E46" s="4"/>
    </row>
    <row r="47" spans="1:10" x14ac:dyDescent="0.2">
      <c r="A47"/>
      <c r="B47"/>
      <c r="C47"/>
      <c r="D47" s="4"/>
      <c r="E47" s="4"/>
    </row>
    <row r="48" spans="1:10" x14ac:dyDescent="0.2">
      <c r="A48"/>
      <c r="B48"/>
      <c r="C48"/>
      <c r="D48" s="4"/>
      <c r="E48" s="4"/>
    </row>
    <row r="49" spans="1:5" x14ac:dyDescent="0.2">
      <c r="A49"/>
      <c r="B49"/>
      <c r="C49"/>
      <c r="D49" s="4"/>
      <c r="E49" s="4"/>
    </row>
    <row r="50" spans="1:5" x14ac:dyDescent="0.2">
      <c r="A50"/>
      <c r="B50"/>
      <c r="C50"/>
      <c r="D50" s="4"/>
      <c r="E50" s="4"/>
    </row>
    <row r="51" spans="1:5" x14ac:dyDescent="0.2">
      <c r="A51"/>
      <c r="B51"/>
      <c r="C51"/>
      <c r="D51" s="4"/>
      <c r="E51" s="4"/>
    </row>
    <row r="52" spans="1:5" x14ac:dyDescent="0.2">
      <c r="A52"/>
      <c r="B52"/>
      <c r="C52"/>
      <c r="D52" s="4"/>
      <c r="E52" s="4"/>
    </row>
    <row r="53" spans="1:5" x14ac:dyDescent="0.2">
      <c r="A53"/>
      <c r="B53"/>
      <c r="C53"/>
      <c r="D53" s="4"/>
      <c r="E53" s="4"/>
    </row>
    <row r="54" spans="1:5" x14ac:dyDescent="0.2">
      <c r="A54"/>
      <c r="B54"/>
      <c r="C54"/>
      <c r="D54" s="4"/>
      <c r="E54" s="4"/>
    </row>
    <row r="55" spans="1:5" x14ac:dyDescent="0.2">
      <c r="B55" s="4"/>
      <c r="C55" s="4"/>
      <c r="D55" s="4"/>
      <c r="E55" s="4"/>
    </row>
    <row r="56" spans="1:5" x14ac:dyDescent="0.2">
      <c r="B56" s="4"/>
      <c r="C56" s="4"/>
      <c r="D56" s="4"/>
      <c r="E56" s="4"/>
    </row>
    <row r="57" spans="1:5" x14ac:dyDescent="0.2">
      <c r="B57" s="4"/>
      <c r="C57" s="4"/>
      <c r="D57" s="4"/>
      <c r="E57" s="4"/>
    </row>
    <row r="58" spans="1:5" x14ac:dyDescent="0.2">
      <c r="B58" s="4"/>
      <c r="C58" s="4"/>
      <c r="D58" s="4"/>
      <c r="E58" s="4"/>
    </row>
    <row r="59" spans="1:5" x14ac:dyDescent="0.2">
      <c r="B59" s="4"/>
      <c r="C59" s="4"/>
      <c r="D59" s="4"/>
      <c r="E59" s="4"/>
    </row>
    <row r="60" spans="1:5" x14ac:dyDescent="0.2">
      <c r="B60" s="4"/>
      <c r="C60" s="4"/>
      <c r="D60" s="4"/>
      <c r="E60" s="4"/>
    </row>
    <row r="61" spans="1:5" x14ac:dyDescent="0.2">
      <c r="B61" s="4"/>
      <c r="C61" s="4"/>
      <c r="D61" s="4"/>
      <c r="E61" s="4"/>
    </row>
    <row r="62" spans="1:5" x14ac:dyDescent="0.2">
      <c r="B62" s="4"/>
      <c r="C62" s="4"/>
      <c r="D62" s="4"/>
      <c r="E62" s="4"/>
    </row>
    <row r="63" spans="1:5" x14ac:dyDescent="0.2">
      <c r="B63" s="4"/>
      <c r="C63" s="4"/>
      <c r="D63" s="4"/>
      <c r="E63" s="4"/>
    </row>
    <row r="64" spans="1:5" x14ac:dyDescent="0.2">
      <c r="B64" s="4"/>
      <c r="C64" s="4"/>
      <c r="D64" s="4"/>
      <c r="E64" s="4"/>
    </row>
    <row r="65" spans="2:5" x14ac:dyDescent="0.2">
      <c r="B65" s="4"/>
      <c r="C65" s="4"/>
      <c r="D65" s="4"/>
      <c r="E65" s="4"/>
    </row>
    <row r="66" spans="2:5" x14ac:dyDescent="0.2">
      <c r="B66" s="4"/>
      <c r="C66" s="4"/>
      <c r="D66" s="4"/>
      <c r="E66" s="4"/>
    </row>
    <row r="67" spans="2:5" x14ac:dyDescent="0.2">
      <c r="B67" s="4"/>
      <c r="C67" s="4"/>
      <c r="D67" s="4"/>
      <c r="E67" s="4"/>
    </row>
    <row r="68" spans="2:5" x14ac:dyDescent="0.2">
      <c r="B68" s="4"/>
      <c r="C68" s="4"/>
      <c r="D68" s="4"/>
      <c r="E68" s="4"/>
    </row>
    <row r="69" spans="2:5" x14ac:dyDescent="0.2">
      <c r="B69" s="4"/>
      <c r="C69" s="4"/>
      <c r="D69" s="4"/>
      <c r="E69" s="4"/>
    </row>
    <row r="70" spans="2:5" x14ac:dyDescent="0.2">
      <c r="B70" s="4"/>
      <c r="C70" s="4"/>
      <c r="D70" s="4"/>
      <c r="E70" s="4"/>
    </row>
    <row r="71" spans="2:5" x14ac:dyDescent="0.2">
      <c r="B71" s="4"/>
      <c r="C71" s="4"/>
      <c r="D71" s="4"/>
      <c r="E71" s="4"/>
    </row>
    <row r="72" spans="2:5" x14ac:dyDescent="0.2">
      <c r="B72" s="4"/>
      <c r="C72" s="4"/>
      <c r="D72" s="4"/>
      <c r="E72" s="4"/>
    </row>
    <row r="73" spans="2:5" x14ac:dyDescent="0.2">
      <c r="B73" s="4"/>
      <c r="C73" s="4"/>
      <c r="D73" s="4"/>
      <c r="E73" s="4"/>
    </row>
    <row r="74" spans="2:5" x14ac:dyDescent="0.2">
      <c r="B74" s="4"/>
      <c r="C74" s="4"/>
      <c r="D74" s="4"/>
      <c r="E74" s="4"/>
    </row>
    <row r="75" spans="2:5" x14ac:dyDescent="0.2">
      <c r="B75" s="4"/>
      <c r="C75" s="4"/>
      <c r="D75" s="4"/>
      <c r="E75" s="4"/>
    </row>
    <row r="76" spans="2:5" x14ac:dyDescent="0.2">
      <c r="B76" s="4"/>
      <c r="C76" s="4"/>
      <c r="D76" s="4"/>
      <c r="E76" s="4"/>
    </row>
    <row r="77" spans="2:5" x14ac:dyDescent="0.2">
      <c r="B77" s="4"/>
      <c r="C77" s="4"/>
      <c r="D77" s="4"/>
      <c r="E77" s="4"/>
    </row>
    <row r="78" spans="2:5" x14ac:dyDescent="0.2">
      <c r="B78" s="4"/>
      <c r="C78" s="4"/>
      <c r="D78" s="4"/>
      <c r="E78" s="4"/>
    </row>
    <row r="79" spans="2:5" x14ac:dyDescent="0.2">
      <c r="B79" s="4"/>
      <c r="C79" s="4"/>
      <c r="D79" s="4"/>
      <c r="E79" s="4"/>
    </row>
    <row r="80" spans="2:5" x14ac:dyDescent="0.2">
      <c r="B80" s="4"/>
      <c r="C80" s="4"/>
      <c r="D80" s="4"/>
      <c r="E80" s="4"/>
    </row>
    <row r="81" spans="2:5" x14ac:dyDescent="0.2">
      <c r="B81" s="4"/>
      <c r="C81" s="4"/>
      <c r="D81" s="4"/>
      <c r="E81" s="4"/>
    </row>
    <row r="82" spans="2:5" x14ac:dyDescent="0.2">
      <c r="B82" s="4"/>
      <c r="C82" s="4"/>
      <c r="D82" s="4"/>
      <c r="E82" s="4"/>
    </row>
    <row r="83" spans="2:5" x14ac:dyDescent="0.2">
      <c r="B83" s="4"/>
      <c r="C83" s="4"/>
      <c r="D83" s="4"/>
      <c r="E83" s="4"/>
    </row>
    <row r="84" spans="2:5" x14ac:dyDescent="0.2">
      <c r="B84" s="4"/>
      <c r="C84" s="4"/>
      <c r="D84" s="4"/>
      <c r="E84" s="4"/>
    </row>
    <row r="85" spans="2:5" x14ac:dyDescent="0.2">
      <c r="B85" s="4"/>
      <c r="C85" s="4"/>
      <c r="D85" s="4"/>
      <c r="E85" s="4"/>
    </row>
    <row r="86" spans="2:5" x14ac:dyDescent="0.2">
      <c r="B86" s="4"/>
      <c r="C86" s="4"/>
      <c r="D86" s="4"/>
      <c r="E86" s="4"/>
    </row>
    <row r="87" spans="2:5" x14ac:dyDescent="0.2">
      <c r="B87" s="4"/>
      <c r="C87" s="4"/>
      <c r="D87" s="4"/>
      <c r="E87" s="4"/>
    </row>
    <row r="88" spans="2:5" x14ac:dyDescent="0.2">
      <c r="B88" s="4"/>
      <c r="C88" s="4"/>
      <c r="D88" s="4"/>
      <c r="E88" s="4"/>
    </row>
    <row r="89" spans="2:5" x14ac:dyDescent="0.2">
      <c r="B89" s="4"/>
      <c r="C89" s="4"/>
      <c r="D89" s="4"/>
      <c r="E89" s="4"/>
    </row>
    <row r="90" spans="2:5" x14ac:dyDescent="0.2">
      <c r="B90" s="4"/>
      <c r="C90" s="4"/>
      <c r="D90" s="4"/>
      <c r="E90" s="4"/>
    </row>
    <row r="91" spans="2:5" x14ac:dyDescent="0.2">
      <c r="B91" s="4"/>
      <c r="C91" s="4"/>
      <c r="D91" s="4"/>
      <c r="E91" s="4"/>
    </row>
    <row r="92" spans="2:5" x14ac:dyDescent="0.2">
      <c r="B92" s="4"/>
      <c r="C92" s="4"/>
      <c r="D92" s="4"/>
      <c r="E92" s="4"/>
    </row>
    <row r="93" spans="2:5" x14ac:dyDescent="0.2">
      <c r="B93" s="4"/>
      <c r="C93" s="4"/>
      <c r="D93" s="4"/>
      <c r="E93" s="4"/>
    </row>
    <row r="94" spans="2:5" x14ac:dyDescent="0.2">
      <c r="B94" s="4"/>
      <c r="C94" s="4"/>
      <c r="D94" s="4"/>
      <c r="E94" s="4"/>
    </row>
    <row r="95" spans="2:5" x14ac:dyDescent="0.2">
      <c r="B95" s="4"/>
      <c r="C95" s="4"/>
      <c r="D95" s="4"/>
      <c r="E95" s="4"/>
    </row>
    <row r="96" spans="2:5" x14ac:dyDescent="0.2">
      <c r="B96" s="4"/>
      <c r="C96" s="4"/>
      <c r="D96" s="4"/>
      <c r="E96" s="4"/>
    </row>
    <row r="97" spans="2:5" x14ac:dyDescent="0.2">
      <c r="B97" s="4"/>
      <c r="C97" s="4"/>
      <c r="D97" s="4"/>
      <c r="E97" s="4"/>
    </row>
    <row r="98" spans="2:5" x14ac:dyDescent="0.2">
      <c r="B98" s="4"/>
      <c r="C98" s="4"/>
      <c r="D98" s="4"/>
      <c r="E98" s="4"/>
    </row>
    <row r="99" spans="2:5" x14ac:dyDescent="0.2">
      <c r="B99" s="4"/>
      <c r="C99" s="4"/>
      <c r="D99" s="4"/>
      <c r="E99" s="4"/>
    </row>
    <row r="100" spans="2:5" x14ac:dyDescent="0.2">
      <c r="B100" s="4"/>
      <c r="C100" s="4"/>
      <c r="D100" s="4"/>
      <c r="E100" s="4"/>
    </row>
    <row r="101" spans="2:5" x14ac:dyDescent="0.2">
      <c r="B101" s="4"/>
      <c r="C101" s="4"/>
      <c r="D101" s="4"/>
      <c r="E101" s="4"/>
    </row>
    <row r="102" spans="2:5" x14ac:dyDescent="0.2">
      <c r="B102" s="4"/>
      <c r="C102" s="4"/>
      <c r="D102" s="4"/>
      <c r="E102" s="4"/>
    </row>
    <row r="103" spans="2:5" x14ac:dyDescent="0.2">
      <c r="B103" s="4"/>
      <c r="C103" s="4"/>
      <c r="D103" s="4"/>
      <c r="E103" s="4"/>
    </row>
    <row r="104" spans="2:5" x14ac:dyDescent="0.2">
      <c r="B104" s="4"/>
      <c r="C104" s="4"/>
      <c r="D104" s="4"/>
      <c r="E104" s="4"/>
    </row>
    <row r="105" spans="2:5" x14ac:dyDescent="0.2">
      <c r="B105" s="4"/>
      <c r="C105" s="4"/>
      <c r="D105" s="4"/>
      <c r="E105" s="4"/>
    </row>
    <row r="106" spans="2:5" x14ac:dyDescent="0.2">
      <c r="B106" s="4"/>
      <c r="C106" s="4"/>
      <c r="D106" s="4"/>
      <c r="E106" s="4"/>
    </row>
    <row r="107" spans="2:5" x14ac:dyDescent="0.2">
      <c r="B107" s="4"/>
      <c r="C107" s="4"/>
      <c r="D107" s="4"/>
      <c r="E107" s="4"/>
    </row>
    <row r="108" spans="2:5" x14ac:dyDescent="0.2">
      <c r="B108" s="4"/>
      <c r="C108" s="4"/>
      <c r="D108" s="4"/>
      <c r="E108" s="4"/>
    </row>
    <row r="109" spans="2:5" x14ac:dyDescent="0.2">
      <c r="B109" s="4"/>
      <c r="C109" s="4"/>
      <c r="D109" s="4"/>
      <c r="E109" s="4"/>
    </row>
    <row r="110" spans="2:5" x14ac:dyDescent="0.2">
      <c r="B110" s="4"/>
      <c r="C110" s="4"/>
      <c r="D110" s="4"/>
      <c r="E110" s="4"/>
    </row>
    <row r="111" spans="2:5" x14ac:dyDescent="0.2">
      <c r="B111" s="4"/>
      <c r="C111" s="4"/>
      <c r="D111" s="4"/>
      <c r="E111" s="4"/>
    </row>
    <row r="112" spans="2:5" x14ac:dyDescent="0.2">
      <c r="B112" s="4"/>
      <c r="C112" s="4"/>
      <c r="D112" s="4"/>
      <c r="E112" s="4"/>
    </row>
    <row r="113" spans="2:5" x14ac:dyDescent="0.2">
      <c r="B113" s="4"/>
      <c r="C113" s="4"/>
      <c r="D113" s="4"/>
      <c r="E113" s="4"/>
    </row>
    <row r="114" spans="2:5" x14ac:dyDescent="0.2">
      <c r="B114" s="4"/>
      <c r="C114" s="4"/>
      <c r="D114" s="4"/>
      <c r="E114" s="4"/>
    </row>
    <row r="115" spans="2:5" x14ac:dyDescent="0.2">
      <c r="B115" s="4"/>
      <c r="C115" s="4"/>
      <c r="D115" s="4"/>
      <c r="E115" s="4"/>
    </row>
    <row r="116" spans="2:5" x14ac:dyDescent="0.2">
      <c r="B116" s="4"/>
      <c r="C116" s="4"/>
      <c r="D116" s="4"/>
      <c r="E116" s="4"/>
    </row>
    <row r="117" spans="2:5" x14ac:dyDescent="0.2">
      <c r="B117" s="4"/>
      <c r="C117" s="4"/>
      <c r="D117" s="4"/>
      <c r="E117" s="4"/>
    </row>
    <row r="118" spans="2:5" x14ac:dyDescent="0.2">
      <c r="B118" s="4"/>
      <c r="C118" s="4"/>
      <c r="D118" s="4"/>
      <c r="E118" s="4"/>
    </row>
    <row r="119" spans="2:5" x14ac:dyDescent="0.2">
      <c r="B119" s="4"/>
      <c r="C119" s="4"/>
      <c r="D119" s="4"/>
      <c r="E119" s="4"/>
    </row>
    <row r="120" spans="2:5" x14ac:dyDescent="0.2">
      <c r="B120" s="4"/>
      <c r="C120" s="4"/>
      <c r="D120" s="4"/>
      <c r="E120" s="4"/>
    </row>
    <row r="121" spans="2:5" x14ac:dyDescent="0.2">
      <c r="B121" s="4"/>
      <c r="C121" s="4"/>
      <c r="D121" s="4"/>
      <c r="E121" s="4"/>
    </row>
    <row r="122" spans="2:5" x14ac:dyDescent="0.2">
      <c r="B122" s="4"/>
      <c r="C122" s="4"/>
      <c r="D122" s="4"/>
      <c r="E122" s="4"/>
    </row>
    <row r="123" spans="2:5" x14ac:dyDescent="0.2">
      <c r="B123" s="4"/>
      <c r="C123" s="4"/>
      <c r="D123" s="4"/>
      <c r="E123" s="4"/>
    </row>
    <row r="124" spans="2:5" x14ac:dyDescent="0.2">
      <c r="B124" s="4"/>
      <c r="C124" s="4"/>
      <c r="D124" s="4"/>
      <c r="E124" s="4"/>
    </row>
    <row r="125" spans="2:5" x14ac:dyDescent="0.2">
      <c r="B125" s="4"/>
      <c r="C125" s="4"/>
      <c r="D125" s="4"/>
      <c r="E125" s="4"/>
    </row>
    <row r="126" spans="2:5" x14ac:dyDescent="0.2">
      <c r="B126" s="4"/>
      <c r="C126" s="4"/>
      <c r="D126" s="4"/>
      <c r="E126" s="4"/>
    </row>
    <row r="127" spans="2:5" x14ac:dyDescent="0.2">
      <c r="B127" s="4"/>
      <c r="C127" s="4"/>
      <c r="D127" s="4"/>
      <c r="E127" s="4"/>
    </row>
    <row r="128" spans="2:5" x14ac:dyDescent="0.2">
      <c r="B128" s="4"/>
      <c r="C128" s="4"/>
      <c r="D128" s="4"/>
      <c r="E128" s="4"/>
    </row>
    <row r="129" spans="2:5" x14ac:dyDescent="0.2">
      <c r="B129" s="4"/>
      <c r="C129" s="4"/>
      <c r="D129" s="4"/>
      <c r="E129" s="4"/>
    </row>
    <row r="130" spans="2:5" x14ac:dyDescent="0.2">
      <c r="B130" s="4"/>
      <c r="C130" s="4"/>
      <c r="D130" s="4"/>
      <c r="E130" s="4"/>
    </row>
    <row r="131" spans="2:5" x14ac:dyDescent="0.2">
      <c r="B131" s="4"/>
      <c r="C131" s="4"/>
      <c r="D131" s="4"/>
      <c r="E131" s="4"/>
    </row>
    <row r="132" spans="2:5" x14ac:dyDescent="0.2">
      <c r="B132" s="4"/>
      <c r="C132" s="4"/>
      <c r="D132" s="4"/>
      <c r="E132" s="4"/>
    </row>
    <row r="133" spans="2:5" x14ac:dyDescent="0.2">
      <c r="B133" s="4"/>
      <c r="C133" s="4"/>
      <c r="D133" s="4"/>
      <c r="E133" s="4"/>
    </row>
    <row r="134" spans="2:5" x14ac:dyDescent="0.2">
      <c r="B134" s="4"/>
      <c r="C134" s="4"/>
      <c r="D134" s="4"/>
      <c r="E134" s="4"/>
    </row>
    <row r="135" spans="2:5" x14ac:dyDescent="0.2">
      <c r="B135" s="4"/>
      <c r="C135" s="4"/>
      <c r="D135" s="4"/>
      <c r="E135" s="4"/>
    </row>
    <row r="136" spans="2:5" x14ac:dyDescent="0.2">
      <c r="B136" s="4"/>
      <c r="C136" s="4"/>
      <c r="D136" s="4"/>
      <c r="E136" s="4"/>
    </row>
    <row r="137" spans="2:5" x14ac:dyDescent="0.2">
      <c r="B137" s="4"/>
      <c r="C137" s="4"/>
      <c r="D137" s="4"/>
      <c r="E137" s="4"/>
    </row>
    <row r="138" spans="2:5" x14ac:dyDescent="0.2">
      <c r="B138" s="4"/>
      <c r="C138" s="4"/>
      <c r="D138" s="4"/>
      <c r="E138" s="4"/>
    </row>
    <row r="139" spans="2:5" x14ac:dyDescent="0.2">
      <c r="B139" s="4"/>
      <c r="C139" s="4"/>
      <c r="D139" s="4"/>
      <c r="E139" s="4"/>
    </row>
    <row r="140" spans="2:5" x14ac:dyDescent="0.2">
      <c r="B140" s="4"/>
      <c r="C140" s="4"/>
      <c r="D140" s="4"/>
      <c r="E140" s="4"/>
    </row>
    <row r="141" spans="2:5" x14ac:dyDescent="0.2">
      <c r="B141" s="4"/>
      <c r="C141" s="4"/>
      <c r="D141" s="4"/>
      <c r="E141" s="4"/>
    </row>
    <row r="142" spans="2:5" x14ac:dyDescent="0.2">
      <c r="B142" s="4"/>
      <c r="C142" s="4"/>
      <c r="D142" s="4"/>
      <c r="E142" s="4"/>
    </row>
    <row r="143" spans="2:5" x14ac:dyDescent="0.2">
      <c r="B143" s="4"/>
      <c r="C143" s="4"/>
      <c r="D143" s="4"/>
      <c r="E143" s="4"/>
    </row>
    <row r="144" spans="2:5" x14ac:dyDescent="0.2">
      <c r="B144" s="4"/>
      <c r="C144" s="4"/>
      <c r="D144" s="4"/>
      <c r="E144" s="4"/>
    </row>
    <row r="145" spans="2:5" x14ac:dyDescent="0.2">
      <c r="B145" s="4"/>
      <c r="C145" s="4"/>
      <c r="D145" s="4"/>
      <c r="E145" s="4"/>
    </row>
    <row r="146" spans="2:5" x14ac:dyDescent="0.2">
      <c r="B146" s="4"/>
      <c r="C146" s="4"/>
      <c r="D146" s="4"/>
      <c r="E146" s="4"/>
    </row>
    <row r="147" spans="2:5" x14ac:dyDescent="0.2">
      <c r="B147" s="4"/>
      <c r="C147" s="4"/>
      <c r="D147" s="4"/>
      <c r="E147" s="4"/>
    </row>
    <row r="148" spans="2:5" x14ac:dyDescent="0.2">
      <c r="B148" s="4"/>
      <c r="C148" s="4"/>
      <c r="D148" s="4"/>
      <c r="E148" s="4"/>
    </row>
    <row r="149" spans="2:5" x14ac:dyDescent="0.2">
      <c r="B149" s="4"/>
      <c r="C149" s="4"/>
      <c r="D149" s="4"/>
      <c r="E149" s="4"/>
    </row>
    <row r="150" spans="2:5" x14ac:dyDescent="0.2">
      <c r="B150" s="4"/>
      <c r="C150" s="4"/>
      <c r="D150" s="4"/>
      <c r="E150" s="4"/>
    </row>
  </sheetData>
  <phoneticPr fontId="0" type="noConversion"/>
  <conditionalFormatting sqref="J5:J38">
    <cfRule type="cellIs" dxfId="264" priority="6" stopIfTrue="1" operator="notEqual">
      <formula>0</formula>
    </cfRule>
  </conditionalFormatting>
  <conditionalFormatting sqref="F5:F38">
    <cfRule type="cellIs" dxfId="263" priority="9" stopIfTrue="1" operator="lessThan">
      <formula>0</formula>
    </cfRule>
  </conditionalFormatting>
  <conditionalFormatting sqref="B5:B38">
    <cfRule type="cellIs" dxfId="262" priority="4" stopIfTrue="1" operator="lessThan">
      <formula>0</formula>
    </cfRule>
  </conditionalFormatting>
  <conditionalFormatting sqref="C5:C38">
    <cfRule type="cellIs" dxfId="261" priority="3" stopIfTrue="1" operator="lessThan">
      <formula>0</formula>
    </cfRule>
  </conditionalFormatting>
  <conditionalFormatting sqref="D5:D38">
    <cfRule type="cellIs" dxfId="260" priority="2" stopIfTrue="1" operator="lessThan">
      <formula>0</formula>
    </cfRule>
  </conditionalFormatting>
  <conditionalFormatting sqref="E5:E38">
    <cfRule type="cellIs" dxfId="25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109</v>
      </c>
    </row>
    <row r="2" spans="1:10" s="1" customFormat="1" ht="18.75" customHeight="1" x14ac:dyDescent="0.3">
      <c r="A2" s="55" t="s">
        <v>127</v>
      </c>
      <c r="B2" s="60"/>
      <c r="C2" s="60"/>
      <c r="D2" s="58"/>
      <c r="E2" s="58"/>
      <c r="F2" s="58"/>
      <c r="G2" s="58"/>
      <c r="H2" s="58"/>
      <c r="I2" s="59" t="s">
        <v>112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1404680</v>
      </c>
      <c r="C5" s="21">
        <v>1422891</v>
      </c>
      <c r="D5" s="8">
        <v>1466321</v>
      </c>
      <c r="E5" s="8">
        <v>1546167</v>
      </c>
      <c r="F5" s="8">
        <v>1542412</v>
      </c>
      <c r="G5" s="33">
        <f>IF(E5&gt;0,F5/E5-1,"-")</f>
        <v>-2.4285863040667266E-3</v>
      </c>
      <c r="H5" s="34">
        <f>IF(B5&gt;0,((F5/B5)^(1/4)-1),"-")</f>
        <v>2.3660037148142354E-2</v>
      </c>
      <c r="I5" s="29" t="s">
        <v>5</v>
      </c>
      <c r="J5" s="8"/>
    </row>
    <row r="6" spans="1:10" ht="14.1" customHeight="1" x14ac:dyDescent="0.2">
      <c r="A6" s="11" t="s">
        <v>8</v>
      </c>
      <c r="B6" s="11">
        <v>242540</v>
      </c>
      <c r="C6" s="11">
        <v>243348</v>
      </c>
      <c r="D6" s="8">
        <v>264460</v>
      </c>
      <c r="E6" s="8">
        <v>275613</v>
      </c>
      <c r="F6" s="8">
        <v>244249</v>
      </c>
      <c r="G6" s="33">
        <f t="shared" ref="G6:G38" si="0">IF(E6&gt;0,F6/E6-1,"-")</f>
        <v>-0.11379724468729702</v>
      </c>
      <c r="H6" s="34">
        <f t="shared" ref="H6:H38" si="1">IF(B6&gt;0,((F6/B6)^(1/4)-1),"-")</f>
        <v>1.7569294752179943E-3</v>
      </c>
      <c r="I6" s="19" t="s">
        <v>9</v>
      </c>
      <c r="J6" s="8"/>
    </row>
    <row r="7" spans="1:10" ht="14.1" customHeight="1" x14ac:dyDescent="0.2">
      <c r="A7" s="11" t="s">
        <v>10</v>
      </c>
      <c r="B7" s="11">
        <v>115442</v>
      </c>
      <c r="C7" s="11">
        <v>135441</v>
      </c>
      <c r="D7" s="8">
        <v>141347</v>
      </c>
      <c r="E7" s="8">
        <v>156965</v>
      </c>
      <c r="F7" s="8">
        <v>146462</v>
      </c>
      <c r="G7" s="33">
        <f t="shared" si="0"/>
        <v>-6.6913006084158844E-2</v>
      </c>
      <c r="H7" s="34">
        <f t="shared" si="1"/>
        <v>6.1305169251977265E-2</v>
      </c>
      <c r="I7" s="19" t="s">
        <v>11</v>
      </c>
      <c r="J7" s="8"/>
    </row>
    <row r="8" spans="1:10" ht="14.1" customHeight="1" x14ac:dyDescent="0.2">
      <c r="A8" s="11" t="s">
        <v>6</v>
      </c>
      <c r="B8" s="11">
        <v>170719</v>
      </c>
      <c r="C8" s="11">
        <v>180318</v>
      </c>
      <c r="D8" s="8">
        <v>198405</v>
      </c>
      <c r="E8" s="8">
        <v>219762</v>
      </c>
      <c r="F8" s="8">
        <v>198590</v>
      </c>
      <c r="G8" s="33">
        <f t="shared" si="0"/>
        <v>-9.6340586634631964E-2</v>
      </c>
      <c r="H8" s="34">
        <f t="shared" si="1"/>
        <v>3.8529600410414977E-2</v>
      </c>
      <c r="I8" s="19" t="s">
        <v>7</v>
      </c>
      <c r="J8" s="8"/>
    </row>
    <row r="9" spans="1:10" ht="14.1" customHeight="1" x14ac:dyDescent="0.2">
      <c r="A9" s="11" t="s">
        <v>14</v>
      </c>
      <c r="B9" s="11">
        <v>313537</v>
      </c>
      <c r="C9" s="11">
        <v>270812</v>
      </c>
      <c r="D9" s="8">
        <v>269919</v>
      </c>
      <c r="E9" s="8">
        <v>280387</v>
      </c>
      <c r="F9" s="8">
        <v>288193</v>
      </c>
      <c r="G9" s="33">
        <f t="shared" si="0"/>
        <v>2.7840092443658149E-2</v>
      </c>
      <c r="H9" s="34">
        <f t="shared" si="1"/>
        <v>-2.0851287184415979E-2</v>
      </c>
      <c r="I9" s="19" t="s">
        <v>15</v>
      </c>
      <c r="J9" s="8"/>
    </row>
    <row r="10" spans="1:10" ht="14.1" customHeight="1" x14ac:dyDescent="0.2">
      <c r="A10" s="11" t="s">
        <v>25</v>
      </c>
      <c r="B10" s="11">
        <v>27139</v>
      </c>
      <c r="C10" s="11">
        <v>28429</v>
      </c>
      <c r="D10" s="8">
        <v>28706</v>
      </c>
      <c r="E10" s="8">
        <v>31629</v>
      </c>
      <c r="F10" s="8">
        <v>30089</v>
      </c>
      <c r="G10" s="33">
        <f t="shared" si="0"/>
        <v>-4.8689493818963592E-2</v>
      </c>
      <c r="H10" s="34">
        <f t="shared" si="1"/>
        <v>2.6132583596624182E-2</v>
      </c>
      <c r="I10" s="19" t="s">
        <v>26</v>
      </c>
      <c r="J10" s="8"/>
    </row>
    <row r="11" spans="1:10" ht="14.1" customHeight="1" x14ac:dyDescent="0.2">
      <c r="A11" s="11" t="s">
        <v>16</v>
      </c>
      <c r="B11" s="11">
        <v>5169</v>
      </c>
      <c r="C11" s="11">
        <v>5120</v>
      </c>
      <c r="D11" s="8">
        <v>4721</v>
      </c>
      <c r="E11" s="8">
        <v>4974</v>
      </c>
      <c r="F11" s="8">
        <v>5156</v>
      </c>
      <c r="G11" s="33">
        <f t="shared" si="0"/>
        <v>3.6590269400884612E-2</v>
      </c>
      <c r="H11" s="34">
        <f t="shared" si="1"/>
        <v>-6.2934216533239162E-4</v>
      </c>
      <c r="I11" s="19" t="s">
        <v>17</v>
      </c>
      <c r="J11" s="8"/>
    </row>
    <row r="12" spans="1:10" ht="14.1" customHeight="1" x14ac:dyDescent="0.2">
      <c r="A12" s="11" t="s">
        <v>18</v>
      </c>
      <c r="B12" s="11">
        <v>3661</v>
      </c>
      <c r="C12" s="11">
        <v>3542</v>
      </c>
      <c r="D12" s="8">
        <v>3516</v>
      </c>
      <c r="E12" s="8">
        <v>4579</v>
      </c>
      <c r="F12" s="8">
        <v>3485</v>
      </c>
      <c r="G12" s="33">
        <f t="shared" si="0"/>
        <v>-0.23891679405983834</v>
      </c>
      <c r="H12" s="34">
        <f t="shared" si="1"/>
        <v>-1.2241527825245346E-2</v>
      </c>
      <c r="I12" s="19" t="s">
        <v>19</v>
      </c>
      <c r="J12" s="8"/>
    </row>
    <row r="13" spans="1:10" ht="14.1" customHeight="1" x14ac:dyDescent="0.2">
      <c r="A13" s="11" t="s">
        <v>27</v>
      </c>
      <c r="B13" s="11">
        <v>3018</v>
      </c>
      <c r="C13" s="11">
        <v>3165</v>
      </c>
      <c r="D13" s="8">
        <v>3805</v>
      </c>
      <c r="E13" s="8">
        <v>3946</v>
      </c>
      <c r="F13" s="8">
        <v>3904</v>
      </c>
      <c r="G13" s="33">
        <f t="shared" si="0"/>
        <v>-1.0643689812468327E-2</v>
      </c>
      <c r="H13" s="34">
        <f t="shared" si="1"/>
        <v>6.6467544895981279E-2</v>
      </c>
      <c r="I13" s="19" t="s">
        <v>28</v>
      </c>
      <c r="J13" s="8"/>
    </row>
    <row r="14" spans="1:10" ht="14.1" customHeight="1" x14ac:dyDescent="0.2">
      <c r="A14" s="11" t="s">
        <v>29</v>
      </c>
      <c r="B14" s="11">
        <v>1377</v>
      </c>
      <c r="C14" s="11">
        <v>1424</v>
      </c>
      <c r="D14" s="8">
        <v>1710</v>
      </c>
      <c r="E14" s="8">
        <v>1651</v>
      </c>
      <c r="F14" s="8">
        <v>1640</v>
      </c>
      <c r="G14" s="33">
        <f t="shared" si="0"/>
        <v>-6.6626287098727754E-3</v>
      </c>
      <c r="H14" s="34">
        <f t="shared" si="1"/>
        <v>4.466604013499742E-2</v>
      </c>
      <c r="I14" s="19" t="s">
        <v>29</v>
      </c>
      <c r="J14" s="8"/>
    </row>
    <row r="15" spans="1:10" ht="14.1" customHeight="1" x14ac:dyDescent="0.2">
      <c r="A15" s="11" t="s">
        <v>12</v>
      </c>
      <c r="B15" s="11">
        <v>16765</v>
      </c>
      <c r="C15" s="11">
        <v>18114</v>
      </c>
      <c r="D15" s="8">
        <v>19531</v>
      </c>
      <c r="E15" s="8">
        <v>22934</v>
      </c>
      <c r="F15" s="8">
        <v>21304</v>
      </c>
      <c r="G15" s="33">
        <f t="shared" si="0"/>
        <v>-7.1073515304787671E-2</v>
      </c>
      <c r="H15" s="34">
        <f t="shared" si="1"/>
        <v>6.1730758012345621E-2</v>
      </c>
      <c r="I15" s="19" t="s">
        <v>13</v>
      </c>
      <c r="J15" s="8"/>
    </row>
    <row r="16" spans="1:10" ht="14.1" customHeight="1" x14ac:dyDescent="0.2">
      <c r="A16" s="11" t="s">
        <v>23</v>
      </c>
      <c r="B16" s="11">
        <v>47360</v>
      </c>
      <c r="C16" s="11">
        <v>48572</v>
      </c>
      <c r="D16" s="8">
        <v>53743</v>
      </c>
      <c r="E16" s="8">
        <v>63905</v>
      </c>
      <c r="F16" s="8">
        <v>54148</v>
      </c>
      <c r="G16" s="33">
        <f t="shared" si="0"/>
        <v>-0.15267975901729125</v>
      </c>
      <c r="H16" s="34">
        <f t="shared" si="1"/>
        <v>3.405272071362786E-2</v>
      </c>
      <c r="I16" s="19" t="s">
        <v>24</v>
      </c>
      <c r="J16" s="8"/>
    </row>
    <row r="17" spans="1:10" ht="14.1" customHeight="1" x14ac:dyDescent="0.2">
      <c r="A17" s="11" t="s">
        <v>22</v>
      </c>
      <c r="B17" s="11">
        <v>1921</v>
      </c>
      <c r="C17" s="11">
        <v>1945</v>
      </c>
      <c r="D17" s="8">
        <v>2099</v>
      </c>
      <c r="E17" s="8">
        <v>2379</v>
      </c>
      <c r="F17" s="8">
        <v>1989</v>
      </c>
      <c r="G17" s="33">
        <f t="shared" si="0"/>
        <v>-0.16393442622950816</v>
      </c>
      <c r="H17" s="34">
        <f t="shared" si="1"/>
        <v>8.7344536877984602E-3</v>
      </c>
      <c r="I17" s="19" t="s">
        <v>22</v>
      </c>
      <c r="J17" s="8"/>
    </row>
    <row r="18" spans="1:10" ht="14.1" customHeight="1" x14ac:dyDescent="0.2">
      <c r="A18" s="11" t="s">
        <v>20</v>
      </c>
      <c r="B18" s="11">
        <v>1514</v>
      </c>
      <c r="C18" s="11">
        <v>1600</v>
      </c>
      <c r="D18" s="8">
        <v>2066</v>
      </c>
      <c r="E18" s="8">
        <v>1924</v>
      </c>
      <c r="F18" s="8">
        <v>1545</v>
      </c>
      <c r="G18" s="33">
        <f t="shared" si="0"/>
        <v>-0.19698544698544695</v>
      </c>
      <c r="H18" s="34">
        <f t="shared" si="1"/>
        <v>5.0800487469786493E-3</v>
      </c>
      <c r="I18" s="19" t="s">
        <v>21</v>
      </c>
      <c r="J18" s="8"/>
    </row>
    <row r="19" spans="1:10" ht="14.1" customHeight="1" x14ac:dyDescent="0.2">
      <c r="A19" s="11" t="s">
        <v>30</v>
      </c>
      <c r="B19" s="11">
        <v>1784</v>
      </c>
      <c r="C19" s="11">
        <v>2032</v>
      </c>
      <c r="D19" s="8">
        <v>2197</v>
      </c>
      <c r="E19" s="8">
        <v>2483</v>
      </c>
      <c r="F19" s="8">
        <v>2512</v>
      </c>
      <c r="G19" s="33">
        <f t="shared" si="0"/>
        <v>1.1679420056383449E-2</v>
      </c>
      <c r="H19" s="34">
        <f t="shared" si="1"/>
        <v>8.9321803108635578E-2</v>
      </c>
      <c r="I19" s="19" t="s">
        <v>31</v>
      </c>
      <c r="J19" s="8"/>
    </row>
    <row r="20" spans="1:10" ht="14.1" customHeight="1" x14ac:dyDescent="0.2">
      <c r="A20" s="11" t="s">
        <v>76</v>
      </c>
      <c r="B20" s="11">
        <v>3016</v>
      </c>
      <c r="C20" s="11">
        <v>3828</v>
      </c>
      <c r="D20" s="8">
        <v>3201</v>
      </c>
      <c r="E20" s="8">
        <v>3115</v>
      </c>
      <c r="F20" s="8">
        <v>3376</v>
      </c>
      <c r="G20" s="33">
        <f t="shared" si="0"/>
        <v>8.3788121990369113E-2</v>
      </c>
      <c r="H20" s="34">
        <f t="shared" si="1"/>
        <v>2.8591130717006141E-2</v>
      </c>
      <c r="I20" s="19" t="s">
        <v>77</v>
      </c>
      <c r="J20" s="8"/>
    </row>
    <row r="21" spans="1:10" ht="14.1" customHeight="1" x14ac:dyDescent="0.2">
      <c r="A21" s="11" t="s">
        <v>86</v>
      </c>
      <c r="B21" s="11">
        <v>1984</v>
      </c>
      <c r="C21" s="11">
        <v>1742</v>
      </c>
      <c r="D21" s="8">
        <v>1718</v>
      </c>
      <c r="E21" s="8">
        <v>2050</v>
      </c>
      <c r="F21" s="8">
        <v>2121</v>
      </c>
      <c r="G21" s="33">
        <f t="shared" si="0"/>
        <v>3.4634146341463445E-2</v>
      </c>
      <c r="H21" s="34">
        <f t="shared" si="1"/>
        <v>1.6833276124568863E-2</v>
      </c>
      <c r="I21" s="19" t="s">
        <v>36</v>
      </c>
      <c r="J21" s="8"/>
    </row>
    <row r="22" spans="1:10" ht="14.1" customHeight="1" x14ac:dyDescent="0.2">
      <c r="A22" s="11" t="s">
        <v>78</v>
      </c>
      <c r="B22" s="11">
        <v>1532</v>
      </c>
      <c r="C22" s="11">
        <v>1530</v>
      </c>
      <c r="D22" s="8">
        <v>1887</v>
      </c>
      <c r="E22" s="8">
        <v>1847</v>
      </c>
      <c r="F22" s="8">
        <v>1853</v>
      </c>
      <c r="G22" s="33">
        <f t="shared" si="0"/>
        <v>3.2485110990796429E-3</v>
      </c>
      <c r="H22" s="34">
        <f t="shared" si="1"/>
        <v>4.8706991850911097E-2</v>
      </c>
      <c r="I22" s="19" t="s">
        <v>79</v>
      </c>
      <c r="J22" s="8"/>
    </row>
    <row r="23" spans="1:10" ht="14.1" customHeight="1" x14ac:dyDescent="0.2">
      <c r="A23" s="11" t="s">
        <v>118</v>
      </c>
      <c r="B23" s="11">
        <v>1544</v>
      </c>
      <c r="C23" s="11">
        <v>1580</v>
      </c>
      <c r="D23" s="8">
        <v>1637</v>
      </c>
      <c r="E23" s="8">
        <v>1949</v>
      </c>
      <c r="F23" s="8">
        <v>1900</v>
      </c>
      <c r="G23" s="33">
        <f t="shared" ref="G23:G35" si="2">IF(E23&gt;0,F23/E23-1,"-")</f>
        <v>-2.5141097998973794E-2</v>
      </c>
      <c r="H23" s="34">
        <f t="shared" ref="H23:H35" si="3">IF(B23&gt;0,((F23/B23)^(1/4)-1),"-")</f>
        <v>5.3238137065032332E-2</v>
      </c>
      <c r="I23" s="19" t="s">
        <v>121</v>
      </c>
      <c r="J23" s="8"/>
    </row>
    <row r="24" spans="1:10" ht="14.1" customHeight="1" x14ac:dyDescent="0.2">
      <c r="A24" s="11" t="s">
        <v>32</v>
      </c>
      <c r="B24" s="11">
        <v>1809</v>
      </c>
      <c r="C24" s="11">
        <v>1566</v>
      </c>
      <c r="D24" s="8">
        <v>1839</v>
      </c>
      <c r="E24" s="8">
        <v>2078</v>
      </c>
      <c r="F24" s="8">
        <v>2069</v>
      </c>
      <c r="G24" s="33">
        <f t="shared" si="2"/>
        <v>-4.3310875842156316E-3</v>
      </c>
      <c r="H24" s="34">
        <f t="shared" si="3"/>
        <v>3.4142724598710483E-2</v>
      </c>
      <c r="I24" s="19" t="s">
        <v>33</v>
      </c>
      <c r="J24" s="8"/>
    </row>
    <row r="25" spans="1:10" ht="14.1" customHeight="1" x14ac:dyDescent="0.2">
      <c r="A25" s="11" t="s">
        <v>34</v>
      </c>
      <c r="B25" s="11">
        <v>5486</v>
      </c>
      <c r="C25" s="11">
        <v>6301</v>
      </c>
      <c r="D25" s="8">
        <v>6980</v>
      </c>
      <c r="E25" s="8">
        <v>8547</v>
      </c>
      <c r="F25" s="8">
        <v>10732</v>
      </c>
      <c r="G25" s="33">
        <f t="shared" si="2"/>
        <v>0.25564525564525575</v>
      </c>
      <c r="H25" s="34">
        <f t="shared" si="3"/>
        <v>0.18264994297086368</v>
      </c>
      <c r="I25" s="19" t="s">
        <v>35</v>
      </c>
      <c r="J25" s="8"/>
    </row>
    <row r="26" spans="1:10" ht="14.1" customHeight="1" x14ac:dyDescent="0.2">
      <c r="A26" s="11" t="s">
        <v>37</v>
      </c>
      <c r="B26" s="11">
        <v>3415</v>
      </c>
      <c r="C26" s="11">
        <v>4745</v>
      </c>
      <c r="D26" s="8">
        <v>7542</v>
      </c>
      <c r="E26" s="8">
        <v>12532</v>
      </c>
      <c r="F26" s="8">
        <v>14656</v>
      </c>
      <c r="G26" s="33">
        <f t="shared" si="2"/>
        <v>0.16948611554420689</v>
      </c>
      <c r="H26" s="34">
        <f t="shared" si="3"/>
        <v>0.43931611224877987</v>
      </c>
      <c r="I26" s="19" t="s">
        <v>38</v>
      </c>
      <c r="J26" s="8"/>
    </row>
    <row r="27" spans="1:10" ht="14.1" customHeight="1" x14ac:dyDescent="0.2">
      <c r="A27" s="11" t="s">
        <v>39</v>
      </c>
      <c r="B27" s="11">
        <v>35173</v>
      </c>
      <c r="C27" s="11">
        <v>37814</v>
      </c>
      <c r="D27" s="8">
        <v>40782</v>
      </c>
      <c r="E27" s="8">
        <v>49408</v>
      </c>
      <c r="F27" s="8">
        <v>46171</v>
      </c>
      <c r="G27" s="33">
        <f t="shared" si="2"/>
        <v>-6.5515705958549275E-2</v>
      </c>
      <c r="H27" s="34">
        <f t="shared" si="3"/>
        <v>7.0384883645896457E-2</v>
      </c>
      <c r="I27" s="19" t="s">
        <v>40</v>
      </c>
      <c r="J27" s="8"/>
    </row>
    <row r="28" spans="1:10" ht="14.1" customHeight="1" x14ac:dyDescent="0.2">
      <c r="A28" s="11" t="s">
        <v>41</v>
      </c>
      <c r="B28" s="11">
        <v>10489</v>
      </c>
      <c r="C28" s="11">
        <v>9311</v>
      </c>
      <c r="D28" s="8">
        <v>9977</v>
      </c>
      <c r="E28" s="8">
        <v>10913</v>
      </c>
      <c r="F28" s="8">
        <v>9589</v>
      </c>
      <c r="G28" s="33">
        <f t="shared" si="2"/>
        <v>-0.12132319252267942</v>
      </c>
      <c r="H28" s="34">
        <f t="shared" si="3"/>
        <v>-2.2177990808401882E-2</v>
      </c>
      <c r="I28" s="19" t="s">
        <v>41</v>
      </c>
      <c r="J28" s="8"/>
    </row>
    <row r="29" spans="1:10" ht="14.1" customHeight="1" x14ac:dyDescent="0.2">
      <c r="A29" s="11" t="s">
        <v>42</v>
      </c>
      <c r="B29" s="11">
        <v>14640</v>
      </c>
      <c r="C29" s="11">
        <v>10313</v>
      </c>
      <c r="D29" s="8">
        <v>9573</v>
      </c>
      <c r="E29" s="8">
        <v>13642</v>
      </c>
      <c r="F29" s="8">
        <v>17506</v>
      </c>
      <c r="G29" s="33">
        <f t="shared" si="2"/>
        <v>0.28324292625714698</v>
      </c>
      <c r="H29" s="34">
        <f t="shared" si="3"/>
        <v>4.5710483270196001E-2</v>
      </c>
      <c r="I29" s="19" t="s">
        <v>42</v>
      </c>
      <c r="J29" s="8"/>
    </row>
    <row r="30" spans="1:10" ht="14.1" customHeight="1" x14ac:dyDescent="0.2">
      <c r="A30" s="11" t="s">
        <v>80</v>
      </c>
      <c r="B30" s="11">
        <v>2038</v>
      </c>
      <c r="C30" s="11">
        <v>2162</v>
      </c>
      <c r="D30" s="8">
        <v>2698</v>
      </c>
      <c r="E30" s="8">
        <v>4301</v>
      </c>
      <c r="F30" s="8">
        <v>4348</v>
      </c>
      <c r="G30" s="33">
        <f t="shared" si="2"/>
        <v>1.0927691234596582E-2</v>
      </c>
      <c r="H30" s="34">
        <f t="shared" si="3"/>
        <v>0.2085686900142647</v>
      </c>
      <c r="I30" s="19" t="s">
        <v>80</v>
      </c>
      <c r="J30" s="8"/>
    </row>
    <row r="31" spans="1:10" ht="14.1" customHeight="1" x14ac:dyDescent="0.2">
      <c r="A31" s="11" t="s">
        <v>81</v>
      </c>
      <c r="B31" s="11">
        <v>832</v>
      </c>
      <c r="C31" s="11">
        <v>985</v>
      </c>
      <c r="D31" s="8">
        <v>1129</v>
      </c>
      <c r="E31" s="8">
        <v>1495</v>
      </c>
      <c r="F31" s="8">
        <v>1323</v>
      </c>
      <c r="G31" s="33">
        <f t="shared" si="2"/>
        <v>-0.11505016722408024</v>
      </c>
      <c r="H31" s="34">
        <f t="shared" si="3"/>
        <v>0.12294666445698166</v>
      </c>
      <c r="I31" s="19" t="s">
        <v>81</v>
      </c>
      <c r="J31" s="8"/>
    </row>
    <row r="32" spans="1:10" ht="14.1" customHeight="1" x14ac:dyDescent="0.2">
      <c r="A32" s="11" t="s">
        <v>82</v>
      </c>
      <c r="B32" s="11">
        <v>3222</v>
      </c>
      <c r="C32" s="11">
        <v>2010</v>
      </c>
      <c r="D32" s="8">
        <v>1526</v>
      </c>
      <c r="E32" s="8">
        <v>1998</v>
      </c>
      <c r="F32" s="8">
        <v>2013</v>
      </c>
      <c r="G32" s="33">
        <f t="shared" si="2"/>
        <v>7.5075075075075048E-3</v>
      </c>
      <c r="H32" s="34">
        <f t="shared" si="3"/>
        <v>-0.11094309422760829</v>
      </c>
      <c r="I32" s="19" t="s">
        <v>83</v>
      </c>
      <c r="J32" s="8"/>
    </row>
    <row r="33" spans="1:10" ht="14.1" customHeight="1" x14ac:dyDescent="0.2">
      <c r="A33" s="11" t="s">
        <v>84</v>
      </c>
      <c r="B33" s="11">
        <v>2135</v>
      </c>
      <c r="C33" s="11">
        <v>1685</v>
      </c>
      <c r="D33" s="8">
        <v>2517</v>
      </c>
      <c r="E33" s="8">
        <v>3117</v>
      </c>
      <c r="F33" s="8">
        <v>3083</v>
      </c>
      <c r="G33" s="33">
        <f t="shared" si="2"/>
        <v>-1.0907924286172599E-2</v>
      </c>
      <c r="H33" s="34">
        <f t="shared" si="3"/>
        <v>9.6210383174430758E-2</v>
      </c>
      <c r="I33" s="19" t="s">
        <v>85</v>
      </c>
      <c r="J33" s="8"/>
    </row>
    <row r="34" spans="1:10" ht="14.1" customHeight="1" x14ac:dyDescent="0.2">
      <c r="A34" s="11" t="s">
        <v>119</v>
      </c>
      <c r="B34" s="11">
        <v>12972</v>
      </c>
      <c r="C34" s="11">
        <v>14484</v>
      </c>
      <c r="D34" s="8">
        <v>15067</v>
      </c>
      <c r="E34" s="8">
        <v>16289</v>
      </c>
      <c r="F34" s="8">
        <v>13290</v>
      </c>
      <c r="G34" s="33">
        <f t="shared" si="2"/>
        <v>-0.18411197740806684</v>
      </c>
      <c r="H34" s="34">
        <f t="shared" si="3"/>
        <v>6.0730376400399688E-3</v>
      </c>
      <c r="I34" s="19" t="s">
        <v>122</v>
      </c>
      <c r="J34" s="8"/>
    </row>
    <row r="35" spans="1:10" ht="14.1" customHeight="1" x14ac:dyDescent="0.2">
      <c r="A35" s="11" t="s">
        <v>120</v>
      </c>
      <c r="B35" s="11">
        <v>6588</v>
      </c>
      <c r="C35" s="11">
        <v>6370</v>
      </c>
      <c r="D35" s="8">
        <v>8854</v>
      </c>
      <c r="E35" s="8">
        <v>11091</v>
      </c>
      <c r="F35" s="8">
        <v>10781</v>
      </c>
      <c r="G35" s="33">
        <f t="shared" si="2"/>
        <v>-2.795059056892979E-2</v>
      </c>
      <c r="H35" s="34">
        <f t="shared" si="3"/>
        <v>0.13103583197812019</v>
      </c>
      <c r="I35" s="19" t="s">
        <v>123</v>
      </c>
      <c r="J35" s="8"/>
    </row>
    <row r="36" spans="1:10" ht="14.1" customHeight="1" x14ac:dyDescent="0.2">
      <c r="A36" s="11" t="s">
        <v>43</v>
      </c>
      <c r="B36" s="20">
        <v>38414</v>
      </c>
      <c r="C36" s="20">
        <v>33192</v>
      </c>
      <c r="D36" s="20">
        <v>36976</v>
      </c>
      <c r="E36" s="20">
        <v>43423</v>
      </c>
      <c r="F36" s="20">
        <v>42221</v>
      </c>
      <c r="G36" s="33">
        <f t="shared" si="0"/>
        <v>-2.7681182783317548E-2</v>
      </c>
      <c r="H36" s="34">
        <f t="shared" si="1"/>
        <v>2.3905193418173543E-2</v>
      </c>
      <c r="I36" s="19" t="s">
        <v>44</v>
      </c>
      <c r="J36" s="20"/>
    </row>
    <row r="37" spans="1:10" ht="14.1" customHeight="1" x14ac:dyDescent="0.2">
      <c r="A37" s="67" t="s">
        <v>45</v>
      </c>
      <c r="B37" s="67">
        <v>1097235</v>
      </c>
      <c r="C37" s="67">
        <v>1083480</v>
      </c>
      <c r="D37" s="69">
        <v>1150128</v>
      </c>
      <c r="E37" s="69">
        <v>1260926</v>
      </c>
      <c r="F37" s="69">
        <v>1190298</v>
      </c>
      <c r="G37" s="70">
        <f t="shared" si="0"/>
        <v>-5.601280328901137E-2</v>
      </c>
      <c r="H37" s="71">
        <f t="shared" si="1"/>
        <v>2.0561105266374557E-2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2501915</v>
      </c>
      <c r="C38" s="72">
        <v>2506371</v>
      </c>
      <c r="D38" s="72">
        <v>2616449</v>
      </c>
      <c r="E38" s="72">
        <v>2807093</v>
      </c>
      <c r="F38" s="72">
        <v>2732710</v>
      </c>
      <c r="G38" s="70">
        <f t="shared" si="0"/>
        <v>-2.6498231444415987E-2</v>
      </c>
      <c r="H38" s="70">
        <f t="shared" si="1"/>
        <v>2.230444421491784E-2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30"/>
    </row>
    <row r="43" spans="1:10" x14ac:dyDescent="0.2">
      <c r="A43" s="30"/>
    </row>
    <row r="44" spans="1:10" x14ac:dyDescent="0.2">
      <c r="A44" s="31"/>
    </row>
    <row r="45" spans="1:10" x14ac:dyDescent="0.2">
      <c r="A45" s="30"/>
      <c r="B45"/>
      <c r="C45"/>
    </row>
    <row r="46" spans="1:10" x14ac:dyDescent="0.2">
      <c r="A46" s="30"/>
      <c r="B46"/>
      <c r="C46"/>
    </row>
    <row r="47" spans="1:10" x14ac:dyDescent="0.2">
      <c r="A47" s="30"/>
      <c r="B47"/>
      <c r="C47"/>
    </row>
    <row r="48" spans="1:10" x14ac:dyDescent="0.2">
      <c r="A48" s="32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F5:F38">
    <cfRule type="cellIs" dxfId="214" priority="9" stopIfTrue="1" operator="lessThan">
      <formula>0</formula>
    </cfRule>
  </conditionalFormatting>
  <conditionalFormatting sqref="B5:B38">
    <cfRule type="cellIs" dxfId="213" priority="4" stopIfTrue="1" operator="lessThan">
      <formula>0</formula>
    </cfRule>
  </conditionalFormatting>
  <conditionalFormatting sqref="C5:C38">
    <cfRule type="cellIs" dxfId="212" priority="3" stopIfTrue="1" operator="lessThan">
      <formula>0</formula>
    </cfRule>
  </conditionalFormatting>
  <conditionalFormatting sqref="D5:D38">
    <cfRule type="cellIs" dxfId="211" priority="2" stopIfTrue="1" operator="lessThan">
      <formula>0</formula>
    </cfRule>
  </conditionalFormatting>
  <conditionalFormatting sqref="E5:E38">
    <cfRule type="cellIs" dxfId="21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 t="s">
        <v>143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852</v>
      </c>
      <c r="C5" s="78">
        <v>579</v>
      </c>
      <c r="D5" s="78">
        <v>706</v>
      </c>
      <c r="E5" s="83">
        <v>937</v>
      </c>
      <c r="F5" s="83">
        <v>1774</v>
      </c>
      <c r="G5" s="80">
        <f>IF(E5&gt;0,F5/E5-1,"-")</f>
        <v>0.89327641408751335</v>
      </c>
      <c r="H5" s="81">
        <f>IF(B5&gt;0,((F5/B5)^(1/4)-1),"-")</f>
        <v>0.20123645923517697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1279</v>
      </c>
      <c r="C6" s="83">
        <v>1311</v>
      </c>
      <c r="D6" s="98">
        <v>1414</v>
      </c>
      <c r="E6" s="50">
        <v>1392</v>
      </c>
      <c r="F6" s="101">
        <v>1942</v>
      </c>
      <c r="G6" s="80">
        <f t="shared" ref="G6:G38" si="0">IF(E6&gt;0,F6/E6-1,"-")</f>
        <v>0.39511494252873569</v>
      </c>
      <c r="H6" s="81">
        <f t="shared" ref="H6:H38" si="1">IF(B6&gt;0,((F6/B6)^(1/4)-1),"-")</f>
        <v>0.1100554419927442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1150</v>
      </c>
      <c r="C7" s="83">
        <v>1093</v>
      </c>
      <c r="D7" s="83">
        <v>1101</v>
      </c>
      <c r="E7" s="83">
        <v>1162</v>
      </c>
      <c r="F7" s="83">
        <v>1372</v>
      </c>
      <c r="G7" s="80">
        <f t="shared" si="0"/>
        <v>0.18072289156626509</v>
      </c>
      <c r="H7" s="81">
        <f t="shared" si="1"/>
        <v>4.5114968148333157E-2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635</v>
      </c>
      <c r="C8" s="83">
        <v>690</v>
      </c>
      <c r="D8" s="83">
        <v>623</v>
      </c>
      <c r="E8" s="83">
        <v>457</v>
      </c>
      <c r="F8" s="83">
        <v>650</v>
      </c>
      <c r="G8" s="80">
        <f t="shared" si="0"/>
        <v>0.42231947483588628</v>
      </c>
      <c r="H8" s="81">
        <f t="shared" si="1"/>
        <v>5.8539085463678031E-3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558</v>
      </c>
      <c r="C9" s="83">
        <v>564</v>
      </c>
      <c r="D9" s="83">
        <v>659</v>
      </c>
      <c r="E9" s="83">
        <v>577</v>
      </c>
      <c r="F9" s="83">
        <v>458</v>
      </c>
      <c r="G9" s="80">
        <f t="shared" si="0"/>
        <v>-0.20623916811091858</v>
      </c>
      <c r="H9" s="81">
        <f t="shared" si="1"/>
        <v>-4.8173438957159864E-2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14</v>
      </c>
      <c r="C10" s="83">
        <v>2</v>
      </c>
      <c r="D10" s="83">
        <v>9</v>
      </c>
      <c r="E10" s="83">
        <v>31</v>
      </c>
      <c r="F10" s="83">
        <v>30</v>
      </c>
      <c r="G10" s="80">
        <f t="shared" si="0"/>
        <v>-3.2258064516129004E-2</v>
      </c>
      <c r="H10" s="81">
        <f t="shared" si="1"/>
        <v>0.20989673502443984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38</v>
      </c>
      <c r="C11" s="83">
        <v>14</v>
      </c>
      <c r="D11" s="83">
        <v>7</v>
      </c>
      <c r="E11" s="83">
        <v>19</v>
      </c>
      <c r="F11" s="83">
        <v>14</v>
      </c>
      <c r="G11" s="80">
        <f t="shared" si="0"/>
        <v>-0.26315789473684215</v>
      </c>
      <c r="H11" s="81">
        <f t="shared" si="1"/>
        <v>-0.22091272718206723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29</v>
      </c>
      <c r="C12" s="83">
        <v>35</v>
      </c>
      <c r="D12" s="83">
        <v>26</v>
      </c>
      <c r="E12" s="83">
        <v>25</v>
      </c>
      <c r="F12" s="83">
        <v>40</v>
      </c>
      <c r="G12" s="80">
        <f t="shared" si="0"/>
        <v>0.60000000000000009</v>
      </c>
      <c r="H12" s="81">
        <f t="shared" si="1"/>
        <v>8.3716032468564627E-2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48</v>
      </c>
      <c r="C13" s="83">
        <v>61</v>
      </c>
      <c r="D13" s="83">
        <v>19</v>
      </c>
      <c r="E13" s="83">
        <v>35</v>
      </c>
      <c r="F13" s="83">
        <v>65</v>
      </c>
      <c r="G13" s="80">
        <f t="shared" si="0"/>
        <v>0.85714285714285721</v>
      </c>
      <c r="H13" s="81">
        <f t="shared" si="1"/>
        <v>7.8743097458370048E-2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14</v>
      </c>
      <c r="C14" s="83">
        <v>21</v>
      </c>
      <c r="D14" s="83">
        <v>16</v>
      </c>
      <c r="E14" s="83">
        <v>7</v>
      </c>
      <c r="F14" s="83">
        <v>46</v>
      </c>
      <c r="G14" s="80">
        <f t="shared" si="0"/>
        <v>5.5714285714285712</v>
      </c>
      <c r="H14" s="81">
        <f t="shared" si="1"/>
        <v>0.34634837035216548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185</v>
      </c>
      <c r="C15" s="83">
        <v>120</v>
      </c>
      <c r="D15" s="83">
        <v>140</v>
      </c>
      <c r="E15" s="83">
        <v>160</v>
      </c>
      <c r="F15" s="83">
        <v>232</v>
      </c>
      <c r="G15" s="80">
        <f t="shared" si="0"/>
        <v>0.44999999999999996</v>
      </c>
      <c r="H15" s="81">
        <f t="shared" si="1"/>
        <v>5.8227550764004432E-2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104</v>
      </c>
      <c r="C16" s="83">
        <v>63</v>
      </c>
      <c r="D16" s="83">
        <v>61</v>
      </c>
      <c r="E16" s="83">
        <v>73</v>
      </c>
      <c r="F16" s="83">
        <v>126</v>
      </c>
      <c r="G16" s="80">
        <f t="shared" si="0"/>
        <v>0.72602739726027399</v>
      </c>
      <c r="H16" s="81">
        <f t="shared" si="1"/>
        <v>4.9142067862124161E-2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</v>
      </c>
      <c r="C17" s="83">
        <v>14</v>
      </c>
      <c r="D17" s="83">
        <v>12</v>
      </c>
      <c r="E17" s="83">
        <v>2</v>
      </c>
      <c r="F17" s="83">
        <v>11</v>
      </c>
      <c r="G17" s="80">
        <f t="shared" si="0"/>
        <v>4.5</v>
      </c>
      <c r="H17" s="81">
        <f t="shared" si="1"/>
        <v>0.38378257523090542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3</v>
      </c>
      <c r="C18" s="83">
        <v>5</v>
      </c>
      <c r="D18" s="83">
        <v>5</v>
      </c>
      <c r="E18" s="83">
        <v>4</v>
      </c>
      <c r="F18" s="83">
        <v>5</v>
      </c>
      <c r="G18" s="80">
        <f t="shared" si="0"/>
        <v>0.25</v>
      </c>
      <c r="H18" s="81">
        <f t="shared" si="1"/>
        <v>0.13621936646749933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23</v>
      </c>
      <c r="C19" s="83">
        <v>18</v>
      </c>
      <c r="D19" s="83">
        <v>16</v>
      </c>
      <c r="E19" s="83">
        <v>20</v>
      </c>
      <c r="F19" s="83">
        <v>42</v>
      </c>
      <c r="G19" s="80">
        <f t="shared" si="0"/>
        <v>1.1000000000000001</v>
      </c>
      <c r="H19" s="81">
        <f t="shared" si="1"/>
        <v>0.16246627881601472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72</v>
      </c>
      <c r="C20" s="83">
        <v>75</v>
      </c>
      <c r="D20" s="83">
        <v>119</v>
      </c>
      <c r="E20" s="83">
        <v>57</v>
      </c>
      <c r="F20" s="83">
        <v>149</v>
      </c>
      <c r="G20" s="80">
        <f t="shared" si="0"/>
        <v>1.6140350877192984</v>
      </c>
      <c r="H20" s="81">
        <f t="shared" si="1"/>
        <v>0.19939833880825675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15</v>
      </c>
      <c r="C21" s="83">
        <v>15</v>
      </c>
      <c r="D21" s="83">
        <v>35</v>
      </c>
      <c r="E21" s="83">
        <v>32</v>
      </c>
      <c r="F21" s="83">
        <v>62</v>
      </c>
      <c r="G21" s="80">
        <f t="shared" si="0"/>
        <v>0.9375</v>
      </c>
      <c r="H21" s="81">
        <f t="shared" si="1"/>
        <v>0.42585416187289438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12</v>
      </c>
      <c r="C22" s="83">
        <v>8</v>
      </c>
      <c r="D22" s="83">
        <v>13</v>
      </c>
      <c r="E22" s="83">
        <v>8</v>
      </c>
      <c r="F22" s="83">
        <v>15</v>
      </c>
      <c r="G22" s="80">
        <f t="shared" si="0"/>
        <v>0.875</v>
      </c>
      <c r="H22" s="81">
        <f t="shared" si="1"/>
        <v>5.7371263440564091E-2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25</v>
      </c>
      <c r="C23" s="83">
        <v>17</v>
      </c>
      <c r="D23" s="83">
        <v>33</v>
      </c>
      <c r="E23" s="83">
        <v>28</v>
      </c>
      <c r="F23" s="83">
        <v>21</v>
      </c>
      <c r="G23" s="80">
        <f t="shared" si="0"/>
        <v>-0.25</v>
      </c>
      <c r="H23" s="81">
        <f t="shared" si="1"/>
        <v>-4.2652028261840447E-2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9</v>
      </c>
      <c r="C24" s="83">
        <v>4</v>
      </c>
      <c r="D24" s="83">
        <v>35</v>
      </c>
      <c r="E24" s="83">
        <v>6</v>
      </c>
      <c r="F24" s="83">
        <v>12</v>
      </c>
      <c r="G24" s="80">
        <f t="shared" si="0"/>
        <v>1</v>
      </c>
      <c r="H24" s="81">
        <f t="shared" si="1"/>
        <v>7.4569931823541991E-2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36</v>
      </c>
      <c r="C25" s="83">
        <v>27</v>
      </c>
      <c r="D25" s="83">
        <v>28</v>
      </c>
      <c r="E25" s="83">
        <v>32</v>
      </c>
      <c r="F25" s="83">
        <v>47</v>
      </c>
      <c r="G25" s="80">
        <f t="shared" si="0"/>
        <v>0.46875</v>
      </c>
      <c r="H25" s="81">
        <f t="shared" si="1"/>
        <v>6.8928949961989172E-2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12</v>
      </c>
      <c r="C26" s="83">
        <v>9</v>
      </c>
      <c r="D26" s="83">
        <v>19</v>
      </c>
      <c r="E26" s="83">
        <v>6</v>
      </c>
      <c r="F26" s="83">
        <v>40</v>
      </c>
      <c r="G26" s="80">
        <f t="shared" si="0"/>
        <v>5.666666666666667</v>
      </c>
      <c r="H26" s="81">
        <f t="shared" si="1"/>
        <v>0.35120015480703448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132</v>
      </c>
      <c r="C27" s="83">
        <v>94</v>
      </c>
      <c r="D27" s="83">
        <v>88</v>
      </c>
      <c r="E27" s="83">
        <v>83</v>
      </c>
      <c r="F27" s="83">
        <v>89</v>
      </c>
      <c r="G27" s="80">
        <f t="shared" si="0"/>
        <v>7.2289156626506035E-2</v>
      </c>
      <c r="H27" s="81">
        <f t="shared" si="1"/>
        <v>-9.384181243044154E-2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6</v>
      </c>
      <c r="C28" s="83">
        <v>8</v>
      </c>
      <c r="D28" s="83">
        <v>17</v>
      </c>
      <c r="E28" s="83">
        <v>6</v>
      </c>
      <c r="F28" s="83">
        <v>16</v>
      </c>
      <c r="G28" s="80">
        <f t="shared" si="0"/>
        <v>1.6666666666666665</v>
      </c>
      <c r="H28" s="81">
        <f t="shared" si="1"/>
        <v>0.27788620849254486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9</v>
      </c>
      <c r="C29" s="83">
        <v>16</v>
      </c>
      <c r="D29" s="83">
        <v>16</v>
      </c>
      <c r="E29" s="83">
        <v>78</v>
      </c>
      <c r="F29" s="83">
        <v>33</v>
      </c>
      <c r="G29" s="80">
        <f t="shared" si="0"/>
        <v>-0.57692307692307687</v>
      </c>
      <c r="H29" s="81">
        <f t="shared" si="1"/>
        <v>0.38378257523090542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58</v>
      </c>
      <c r="C30" s="83">
        <v>45</v>
      </c>
      <c r="D30" s="83">
        <v>32</v>
      </c>
      <c r="E30" s="83">
        <v>47</v>
      </c>
      <c r="F30" s="83">
        <v>52</v>
      </c>
      <c r="G30" s="80">
        <f t="shared" si="0"/>
        <v>0.1063829787234043</v>
      </c>
      <c r="H30" s="81">
        <f t="shared" si="1"/>
        <v>-2.6930550809450837E-2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27</v>
      </c>
      <c r="C31" s="83">
        <v>14</v>
      </c>
      <c r="D31" s="83">
        <v>17</v>
      </c>
      <c r="E31" s="83">
        <v>38</v>
      </c>
      <c r="F31" s="83">
        <v>15</v>
      </c>
      <c r="G31" s="80">
        <f t="shared" si="0"/>
        <v>-0.60526315789473684</v>
      </c>
      <c r="H31" s="81">
        <f t="shared" si="1"/>
        <v>-0.13665997862954948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5</v>
      </c>
      <c r="C32" s="83">
        <v>6</v>
      </c>
      <c r="D32" s="83">
        <v>3</v>
      </c>
      <c r="E32" s="83">
        <v>3</v>
      </c>
      <c r="F32" s="83">
        <v>10</v>
      </c>
      <c r="G32" s="80">
        <f t="shared" si="0"/>
        <v>2.3333333333333335</v>
      </c>
      <c r="H32" s="81">
        <f t="shared" si="1"/>
        <v>0.18920711500272103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28</v>
      </c>
      <c r="C33" s="83">
        <v>4</v>
      </c>
      <c r="D33" s="83">
        <v>7</v>
      </c>
      <c r="E33" s="83">
        <v>8</v>
      </c>
      <c r="F33" s="83">
        <v>5</v>
      </c>
      <c r="G33" s="80">
        <f t="shared" si="0"/>
        <v>-0.375</v>
      </c>
      <c r="H33" s="81">
        <f t="shared" si="1"/>
        <v>-0.34994067396563078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8</v>
      </c>
      <c r="C34" s="83">
        <v>4</v>
      </c>
      <c r="D34" s="83">
        <v>11</v>
      </c>
      <c r="E34" s="83">
        <v>9</v>
      </c>
      <c r="F34" s="83">
        <v>15</v>
      </c>
      <c r="G34" s="80">
        <f t="shared" si="0"/>
        <v>0.66666666666666674</v>
      </c>
      <c r="H34" s="81">
        <f t="shared" si="1"/>
        <v>0.17017365966035802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8</v>
      </c>
      <c r="C35" s="83">
        <v>3</v>
      </c>
      <c r="D35" s="83">
        <v>2</v>
      </c>
      <c r="E35" s="83">
        <v>1</v>
      </c>
      <c r="F35" s="83">
        <v>3</v>
      </c>
      <c r="G35" s="80">
        <f t="shared" si="0"/>
        <v>2</v>
      </c>
      <c r="H35" s="81">
        <f t="shared" si="1"/>
        <v>-0.21745770996335634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136</v>
      </c>
      <c r="C36" s="90">
        <v>116</v>
      </c>
      <c r="D36" s="90">
        <v>137</v>
      </c>
      <c r="E36" s="90">
        <v>74</v>
      </c>
      <c r="F36" s="90">
        <v>144</v>
      </c>
      <c r="G36" s="80">
        <f t="shared" si="0"/>
        <v>0.94594594594594605</v>
      </c>
      <c r="H36" s="81">
        <f t="shared" si="1"/>
        <v>1.4392187891376196E-2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4681</v>
      </c>
      <c r="C37" s="67">
        <v>4476</v>
      </c>
      <c r="D37" s="67">
        <v>4720</v>
      </c>
      <c r="E37" s="67">
        <v>4480</v>
      </c>
      <c r="F37" s="67">
        <v>5761</v>
      </c>
      <c r="G37" s="70">
        <f t="shared" si="0"/>
        <v>0.28593749999999996</v>
      </c>
      <c r="H37" s="71">
        <f t="shared" si="1"/>
        <v>5.3270228103886819E-2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5533</v>
      </c>
      <c r="C38" s="72">
        <v>5055</v>
      </c>
      <c r="D38" s="72">
        <v>5426</v>
      </c>
      <c r="E38" s="72">
        <v>5417</v>
      </c>
      <c r="F38" s="72">
        <v>7535</v>
      </c>
      <c r="G38" s="70">
        <f t="shared" si="0"/>
        <v>0.39099132361085465</v>
      </c>
      <c r="H38" s="70">
        <f t="shared" si="1"/>
        <v>8.0265848691635444E-2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102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4207</v>
      </c>
      <c r="C5" s="78">
        <v>4677</v>
      </c>
      <c r="D5" s="78">
        <v>4976</v>
      </c>
      <c r="E5" s="83">
        <v>8105</v>
      </c>
      <c r="F5" s="83">
        <v>3515</v>
      </c>
      <c r="G5" s="80">
        <f>IF(E5&gt;0,F5/E5-1,"-")</f>
        <v>-0.56631708821714999</v>
      </c>
      <c r="H5" s="81">
        <f>IF(B5&gt;0,((F5/B5)^(1/4)-1),"-")</f>
        <v>-4.3933272605223506E-2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3072</v>
      </c>
      <c r="C6" s="83">
        <v>2973</v>
      </c>
      <c r="D6" s="98">
        <v>3869</v>
      </c>
      <c r="E6" s="50">
        <v>3570</v>
      </c>
      <c r="F6" s="101">
        <v>3419</v>
      </c>
      <c r="G6" s="80">
        <f t="shared" ref="G6:G38" si="0">IF(E6&gt;0,F6/E6-1,"-")</f>
        <v>-4.2296918767506964E-2</v>
      </c>
      <c r="H6" s="81">
        <f t="shared" ref="H6:H38" si="1">IF(B6&gt;0,((F6/B6)^(1/4)-1),"-")</f>
        <v>2.7115947549423591E-2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3169</v>
      </c>
      <c r="C7" s="83">
        <v>2932</v>
      </c>
      <c r="D7" s="83">
        <v>3122</v>
      </c>
      <c r="E7" s="83">
        <v>3585</v>
      </c>
      <c r="F7" s="83">
        <v>2891</v>
      </c>
      <c r="G7" s="80">
        <f t="shared" si="0"/>
        <v>-0.19358437935843797</v>
      </c>
      <c r="H7" s="81">
        <f t="shared" si="1"/>
        <v>-2.2691979052246514E-2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1376</v>
      </c>
      <c r="C8" s="83">
        <v>1122</v>
      </c>
      <c r="D8" s="83">
        <v>1323</v>
      </c>
      <c r="E8" s="83">
        <v>1316</v>
      </c>
      <c r="F8" s="83">
        <v>1284</v>
      </c>
      <c r="G8" s="80">
        <f t="shared" si="0"/>
        <v>-2.4316109422492405E-2</v>
      </c>
      <c r="H8" s="81">
        <f t="shared" si="1"/>
        <v>-1.7151345503545024E-2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1185</v>
      </c>
      <c r="C9" s="83">
        <v>980</v>
      </c>
      <c r="D9" s="83">
        <v>1246</v>
      </c>
      <c r="E9" s="83">
        <v>1113</v>
      </c>
      <c r="F9" s="83">
        <v>1013</v>
      </c>
      <c r="G9" s="80">
        <f t="shared" si="0"/>
        <v>-8.9847259658580425E-2</v>
      </c>
      <c r="H9" s="81">
        <f t="shared" si="1"/>
        <v>-3.8448003920952711E-2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101</v>
      </c>
      <c r="C10" s="83">
        <v>60</v>
      </c>
      <c r="D10" s="83">
        <v>83</v>
      </c>
      <c r="E10" s="83">
        <v>56</v>
      </c>
      <c r="F10" s="83">
        <v>52</v>
      </c>
      <c r="G10" s="80">
        <f t="shared" si="0"/>
        <v>-7.1428571428571397E-2</v>
      </c>
      <c r="H10" s="81">
        <f t="shared" si="1"/>
        <v>-0.1529276760163002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19</v>
      </c>
      <c r="C11" s="83">
        <v>19</v>
      </c>
      <c r="D11" s="83">
        <v>46</v>
      </c>
      <c r="E11" s="83">
        <v>60</v>
      </c>
      <c r="F11" s="83">
        <v>66</v>
      </c>
      <c r="G11" s="80">
        <f t="shared" si="0"/>
        <v>0.10000000000000009</v>
      </c>
      <c r="H11" s="81">
        <f t="shared" si="1"/>
        <v>0.36520409924384079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100</v>
      </c>
      <c r="C12" s="83">
        <v>87</v>
      </c>
      <c r="D12" s="83">
        <v>133</v>
      </c>
      <c r="E12" s="83">
        <v>89</v>
      </c>
      <c r="F12" s="83">
        <v>96</v>
      </c>
      <c r="G12" s="80">
        <f t="shared" si="0"/>
        <v>7.8651685393258397E-2</v>
      </c>
      <c r="H12" s="81">
        <f t="shared" si="1"/>
        <v>-1.015359923204695E-2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138</v>
      </c>
      <c r="C13" s="83">
        <v>110</v>
      </c>
      <c r="D13" s="83">
        <v>123</v>
      </c>
      <c r="E13" s="83">
        <v>97</v>
      </c>
      <c r="F13" s="83">
        <v>100</v>
      </c>
      <c r="G13" s="80">
        <f t="shared" si="0"/>
        <v>3.0927835051546282E-2</v>
      </c>
      <c r="H13" s="81">
        <f t="shared" si="1"/>
        <v>-7.7364356444675098E-2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31</v>
      </c>
      <c r="C14" s="83">
        <v>17</v>
      </c>
      <c r="D14" s="83">
        <v>45</v>
      </c>
      <c r="E14" s="83">
        <v>39</v>
      </c>
      <c r="F14" s="83">
        <v>16</v>
      </c>
      <c r="G14" s="80">
        <f t="shared" si="0"/>
        <v>-0.58974358974358976</v>
      </c>
      <c r="H14" s="81">
        <f t="shared" si="1"/>
        <v>-0.1524026851699567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556</v>
      </c>
      <c r="C15" s="83">
        <v>578</v>
      </c>
      <c r="D15" s="83">
        <v>691</v>
      </c>
      <c r="E15" s="83">
        <v>552</v>
      </c>
      <c r="F15" s="83">
        <v>440</v>
      </c>
      <c r="G15" s="80">
        <f t="shared" si="0"/>
        <v>-0.20289855072463769</v>
      </c>
      <c r="H15" s="81">
        <f t="shared" si="1"/>
        <v>-5.682024281247211E-2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180</v>
      </c>
      <c r="C16" s="83">
        <v>135</v>
      </c>
      <c r="D16" s="83">
        <v>229</v>
      </c>
      <c r="E16" s="83">
        <v>326</v>
      </c>
      <c r="F16" s="83">
        <v>228</v>
      </c>
      <c r="G16" s="80">
        <f t="shared" si="0"/>
        <v>-0.30061349693251538</v>
      </c>
      <c r="H16" s="81">
        <f t="shared" si="1"/>
        <v>6.0878347286942969E-2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33</v>
      </c>
      <c r="C17" s="83">
        <v>55</v>
      </c>
      <c r="D17" s="83">
        <v>33</v>
      </c>
      <c r="E17" s="83">
        <v>27</v>
      </c>
      <c r="F17" s="83">
        <v>62</v>
      </c>
      <c r="G17" s="80">
        <f t="shared" si="0"/>
        <v>1.2962962962962963</v>
      </c>
      <c r="H17" s="81">
        <f t="shared" si="1"/>
        <v>0.17076420926020952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26</v>
      </c>
      <c r="C18" s="83">
        <v>23</v>
      </c>
      <c r="D18" s="83">
        <v>21</v>
      </c>
      <c r="E18" s="83">
        <v>32</v>
      </c>
      <c r="F18" s="83">
        <v>45</v>
      </c>
      <c r="G18" s="80">
        <f t="shared" si="0"/>
        <v>0.40625</v>
      </c>
      <c r="H18" s="81">
        <f t="shared" si="1"/>
        <v>0.14699042234908988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49</v>
      </c>
      <c r="C19" s="83">
        <v>119</v>
      </c>
      <c r="D19" s="83">
        <v>82</v>
      </c>
      <c r="E19" s="83">
        <v>71</v>
      </c>
      <c r="F19" s="83">
        <v>48</v>
      </c>
      <c r="G19" s="80">
        <f t="shared" si="0"/>
        <v>-0.323943661971831</v>
      </c>
      <c r="H19" s="81">
        <f t="shared" si="1"/>
        <v>-5.1415585065446301E-3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151</v>
      </c>
      <c r="C20" s="83">
        <v>154</v>
      </c>
      <c r="D20" s="83">
        <v>220</v>
      </c>
      <c r="E20" s="83">
        <v>232</v>
      </c>
      <c r="F20" s="83">
        <v>199</v>
      </c>
      <c r="G20" s="80">
        <f t="shared" si="0"/>
        <v>-0.14224137931034486</v>
      </c>
      <c r="H20" s="81">
        <f t="shared" si="1"/>
        <v>7.1442902407027997E-2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146</v>
      </c>
      <c r="C21" s="83">
        <v>100</v>
      </c>
      <c r="D21" s="83">
        <v>102</v>
      </c>
      <c r="E21" s="83">
        <v>143</v>
      </c>
      <c r="F21" s="83">
        <v>128</v>
      </c>
      <c r="G21" s="80">
        <f t="shared" si="0"/>
        <v>-0.1048951048951049</v>
      </c>
      <c r="H21" s="81">
        <f t="shared" si="1"/>
        <v>-3.2358962440593664E-2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35</v>
      </c>
      <c r="C22" s="83">
        <v>47</v>
      </c>
      <c r="D22" s="83">
        <v>50</v>
      </c>
      <c r="E22" s="83">
        <v>63</v>
      </c>
      <c r="F22" s="83">
        <v>36</v>
      </c>
      <c r="G22" s="80">
        <f t="shared" si="0"/>
        <v>-0.4285714285714286</v>
      </c>
      <c r="H22" s="81">
        <f t="shared" si="1"/>
        <v>7.0675775111717076E-3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43</v>
      </c>
      <c r="C23" s="83">
        <v>41</v>
      </c>
      <c r="D23" s="83">
        <v>103</v>
      </c>
      <c r="E23" s="83">
        <v>91</v>
      </c>
      <c r="F23" s="83">
        <v>86</v>
      </c>
      <c r="G23" s="80">
        <f t="shared" si="0"/>
        <v>-5.4945054945054972E-2</v>
      </c>
      <c r="H23" s="81">
        <f t="shared" si="1"/>
        <v>0.18920711500272103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16</v>
      </c>
      <c r="C24" s="83">
        <v>25</v>
      </c>
      <c r="D24" s="83">
        <v>22</v>
      </c>
      <c r="E24" s="83">
        <v>30</v>
      </c>
      <c r="F24" s="83">
        <v>28</v>
      </c>
      <c r="G24" s="80">
        <f t="shared" si="0"/>
        <v>-6.6666666666666652E-2</v>
      </c>
      <c r="H24" s="81">
        <f t="shared" si="1"/>
        <v>0.15016331689560292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135</v>
      </c>
      <c r="C25" s="83">
        <v>195</v>
      </c>
      <c r="D25" s="83">
        <v>190</v>
      </c>
      <c r="E25" s="83">
        <v>100</v>
      </c>
      <c r="F25" s="83">
        <v>200</v>
      </c>
      <c r="G25" s="80">
        <f t="shared" si="0"/>
        <v>1</v>
      </c>
      <c r="H25" s="81">
        <f t="shared" si="1"/>
        <v>0.10325030654895762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76</v>
      </c>
      <c r="C26" s="83">
        <v>24</v>
      </c>
      <c r="D26" s="83">
        <v>83</v>
      </c>
      <c r="E26" s="83">
        <v>67</v>
      </c>
      <c r="F26" s="83">
        <v>134</v>
      </c>
      <c r="G26" s="80">
        <f t="shared" si="0"/>
        <v>1</v>
      </c>
      <c r="H26" s="81">
        <f t="shared" si="1"/>
        <v>0.15231920886088468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148</v>
      </c>
      <c r="C27" s="83">
        <v>151</v>
      </c>
      <c r="D27" s="83">
        <v>175</v>
      </c>
      <c r="E27" s="83">
        <v>146</v>
      </c>
      <c r="F27" s="83">
        <v>181</v>
      </c>
      <c r="G27" s="80">
        <f t="shared" si="0"/>
        <v>0.23972602739726034</v>
      </c>
      <c r="H27" s="81">
        <f t="shared" si="1"/>
        <v>5.1608807714617955E-2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11</v>
      </c>
      <c r="C28" s="83">
        <v>20</v>
      </c>
      <c r="D28" s="83">
        <v>26</v>
      </c>
      <c r="E28" s="83">
        <v>27</v>
      </c>
      <c r="F28" s="83">
        <v>14</v>
      </c>
      <c r="G28" s="80">
        <f t="shared" si="0"/>
        <v>-0.48148148148148151</v>
      </c>
      <c r="H28" s="81">
        <f t="shared" si="1"/>
        <v>6.214506995773994E-2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66</v>
      </c>
      <c r="C29" s="83">
        <v>106</v>
      </c>
      <c r="D29" s="83">
        <v>75</v>
      </c>
      <c r="E29" s="83">
        <v>56</v>
      </c>
      <c r="F29" s="83">
        <v>62</v>
      </c>
      <c r="G29" s="80">
        <f t="shared" si="0"/>
        <v>0.10714285714285721</v>
      </c>
      <c r="H29" s="81">
        <f t="shared" si="1"/>
        <v>-1.5508573325740072E-2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71</v>
      </c>
      <c r="C30" s="83">
        <v>37</v>
      </c>
      <c r="D30" s="83">
        <v>60</v>
      </c>
      <c r="E30" s="83">
        <v>92</v>
      </c>
      <c r="F30" s="83">
        <v>47</v>
      </c>
      <c r="G30" s="80">
        <f t="shared" si="0"/>
        <v>-0.48913043478260865</v>
      </c>
      <c r="H30" s="81">
        <f t="shared" si="1"/>
        <v>-9.7993063515126266E-2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24</v>
      </c>
      <c r="C31" s="83">
        <v>45</v>
      </c>
      <c r="D31" s="83">
        <v>66</v>
      </c>
      <c r="E31" s="83">
        <v>40</v>
      </c>
      <c r="F31" s="83">
        <v>59</v>
      </c>
      <c r="G31" s="80">
        <f t="shared" si="0"/>
        <v>0.47500000000000009</v>
      </c>
      <c r="H31" s="81">
        <f t="shared" si="1"/>
        <v>0.25216105600899641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24</v>
      </c>
      <c r="C32" s="83">
        <v>19</v>
      </c>
      <c r="D32" s="83">
        <v>21</v>
      </c>
      <c r="E32" s="83">
        <v>15</v>
      </c>
      <c r="F32" s="83">
        <v>3</v>
      </c>
      <c r="G32" s="80">
        <f t="shared" si="0"/>
        <v>-0.8</v>
      </c>
      <c r="H32" s="81">
        <f t="shared" si="1"/>
        <v>-0.40539644249863949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5</v>
      </c>
      <c r="C33" s="83">
        <v>19</v>
      </c>
      <c r="D33" s="83">
        <v>30</v>
      </c>
      <c r="E33" s="83">
        <v>39</v>
      </c>
      <c r="F33" s="83">
        <v>42</v>
      </c>
      <c r="G33" s="80">
        <f t="shared" si="0"/>
        <v>7.6923076923076872E-2</v>
      </c>
      <c r="H33" s="81">
        <f t="shared" si="1"/>
        <v>0.70243218638449378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32</v>
      </c>
      <c r="C34" s="83">
        <v>12</v>
      </c>
      <c r="D34" s="83">
        <v>39</v>
      </c>
      <c r="E34" s="83">
        <v>31</v>
      </c>
      <c r="F34" s="83">
        <v>144</v>
      </c>
      <c r="G34" s="80">
        <f t="shared" si="0"/>
        <v>3.645161290322581</v>
      </c>
      <c r="H34" s="81">
        <f t="shared" si="1"/>
        <v>0.45647531512197026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18</v>
      </c>
      <c r="C35" s="83">
        <v>18</v>
      </c>
      <c r="D35" s="83">
        <v>19</v>
      </c>
      <c r="E35" s="83">
        <v>7</v>
      </c>
      <c r="F35" s="83">
        <v>45</v>
      </c>
      <c r="G35" s="80">
        <f t="shared" si="0"/>
        <v>5.4285714285714288</v>
      </c>
      <c r="H35" s="81">
        <f t="shared" si="1"/>
        <v>0.25743342968293548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320</v>
      </c>
      <c r="C36" s="90">
        <v>348</v>
      </c>
      <c r="D36" s="90">
        <v>367</v>
      </c>
      <c r="E36" s="90">
        <v>684</v>
      </c>
      <c r="F36" s="90">
        <v>493</v>
      </c>
      <c r="G36" s="80">
        <f t="shared" si="0"/>
        <v>-0.2792397660818714</v>
      </c>
      <c r="H36" s="81">
        <f t="shared" si="1"/>
        <v>0.1141001565077715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11356</v>
      </c>
      <c r="C37" s="67">
        <v>10571</v>
      </c>
      <c r="D37" s="67">
        <v>12694</v>
      </c>
      <c r="E37" s="67">
        <v>12796</v>
      </c>
      <c r="F37" s="67">
        <v>11661</v>
      </c>
      <c r="G37" s="70">
        <f t="shared" si="0"/>
        <v>-8.8699593623007167E-2</v>
      </c>
      <c r="H37" s="71">
        <f t="shared" si="1"/>
        <v>6.6479254894087347E-3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15563</v>
      </c>
      <c r="C38" s="72">
        <v>15248</v>
      </c>
      <c r="D38" s="72">
        <v>17670</v>
      </c>
      <c r="E38" s="72">
        <v>20901</v>
      </c>
      <c r="F38" s="72">
        <v>15176</v>
      </c>
      <c r="G38" s="70">
        <f t="shared" si="0"/>
        <v>-0.27391033921821928</v>
      </c>
      <c r="H38" s="70">
        <f t="shared" si="1"/>
        <v>-6.2754937170307334E-3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2014</v>
      </c>
      <c r="C5" s="78">
        <v>2056</v>
      </c>
      <c r="D5" s="78">
        <v>3834</v>
      </c>
      <c r="E5" s="83">
        <v>3563</v>
      </c>
      <c r="F5" s="83">
        <v>4245</v>
      </c>
      <c r="G5" s="80">
        <f>IF(E5&gt;0,F5/E5-1,"-")</f>
        <v>0.19141173168678072</v>
      </c>
      <c r="H5" s="81">
        <f>IF(B5&gt;0,((F5/B5)^(1/4)-1),"-")</f>
        <v>0.20490985662794148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1337</v>
      </c>
      <c r="C6" s="83">
        <v>1141</v>
      </c>
      <c r="D6" s="98">
        <v>1457</v>
      </c>
      <c r="E6" s="50">
        <v>1861</v>
      </c>
      <c r="F6" s="101">
        <v>2155</v>
      </c>
      <c r="G6" s="80">
        <f t="shared" ref="G6:G38" si="0">IF(E6&gt;0,F6/E6-1,"-")</f>
        <v>0.15797958087049979</v>
      </c>
      <c r="H6" s="81">
        <f t="shared" ref="H6:H38" si="1">IF(B6&gt;0,((F6/B6)^(1/4)-1),"-")</f>
        <v>0.1267536323891032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1593</v>
      </c>
      <c r="C7" s="83">
        <v>1487</v>
      </c>
      <c r="D7" s="83">
        <v>1403</v>
      </c>
      <c r="E7" s="83">
        <v>1370</v>
      </c>
      <c r="F7" s="83">
        <v>1475</v>
      </c>
      <c r="G7" s="80">
        <f t="shared" si="0"/>
        <v>7.6642335766423431E-2</v>
      </c>
      <c r="H7" s="81">
        <f t="shared" si="1"/>
        <v>-1.905634787242938E-2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1183</v>
      </c>
      <c r="C8" s="83">
        <v>914</v>
      </c>
      <c r="D8" s="83">
        <v>884</v>
      </c>
      <c r="E8" s="83">
        <v>766</v>
      </c>
      <c r="F8" s="83">
        <v>917</v>
      </c>
      <c r="G8" s="80">
        <f t="shared" si="0"/>
        <v>0.19712793733681466</v>
      </c>
      <c r="H8" s="81">
        <f t="shared" si="1"/>
        <v>-6.1690425767224721E-2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818</v>
      </c>
      <c r="C9" s="83">
        <v>714</v>
      </c>
      <c r="D9" s="83">
        <v>796</v>
      </c>
      <c r="E9" s="83">
        <v>921</v>
      </c>
      <c r="F9" s="83">
        <v>789</v>
      </c>
      <c r="G9" s="80">
        <f t="shared" si="0"/>
        <v>-0.14332247557003253</v>
      </c>
      <c r="H9" s="81">
        <f t="shared" si="1"/>
        <v>-8.9834098146200914E-3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11</v>
      </c>
      <c r="C10" s="83">
        <v>7</v>
      </c>
      <c r="D10" s="83">
        <v>4</v>
      </c>
      <c r="E10" s="83">
        <v>18</v>
      </c>
      <c r="F10" s="83">
        <v>34</v>
      </c>
      <c r="G10" s="80">
        <f t="shared" si="0"/>
        <v>0.88888888888888884</v>
      </c>
      <c r="H10" s="81">
        <f t="shared" si="1"/>
        <v>0.32593293419503877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27</v>
      </c>
      <c r="C11" s="83">
        <v>12</v>
      </c>
      <c r="D11" s="83">
        <v>10</v>
      </c>
      <c r="E11" s="83">
        <v>12</v>
      </c>
      <c r="F11" s="83">
        <v>31</v>
      </c>
      <c r="G11" s="80">
        <f t="shared" si="0"/>
        <v>1.5833333333333335</v>
      </c>
      <c r="H11" s="81">
        <f t="shared" si="1"/>
        <v>3.5140933023827259E-2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154</v>
      </c>
      <c r="C12" s="83">
        <v>119</v>
      </c>
      <c r="D12" s="83">
        <v>75</v>
      </c>
      <c r="E12" s="83">
        <v>84</v>
      </c>
      <c r="F12" s="83">
        <v>94</v>
      </c>
      <c r="G12" s="80">
        <f t="shared" si="0"/>
        <v>0.11904761904761907</v>
      </c>
      <c r="H12" s="81">
        <f t="shared" si="1"/>
        <v>-0.11610274903138662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24</v>
      </c>
      <c r="C13" s="83">
        <v>42</v>
      </c>
      <c r="D13" s="83">
        <v>60</v>
      </c>
      <c r="E13" s="83">
        <v>55</v>
      </c>
      <c r="F13" s="83">
        <v>34</v>
      </c>
      <c r="G13" s="80">
        <f t="shared" si="0"/>
        <v>-0.38181818181818183</v>
      </c>
      <c r="H13" s="81">
        <f t="shared" si="1"/>
        <v>9.0980325864682188E-2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37</v>
      </c>
      <c r="C14" s="83">
        <v>26</v>
      </c>
      <c r="D14" s="83">
        <v>20</v>
      </c>
      <c r="E14" s="83">
        <v>41</v>
      </c>
      <c r="F14" s="83">
        <v>13</v>
      </c>
      <c r="G14" s="80">
        <f t="shared" si="0"/>
        <v>-0.68292682926829262</v>
      </c>
      <c r="H14" s="81">
        <f t="shared" si="1"/>
        <v>-0.23009807224308165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368</v>
      </c>
      <c r="C15" s="83">
        <v>356</v>
      </c>
      <c r="D15" s="83">
        <v>383</v>
      </c>
      <c r="E15" s="83">
        <v>483</v>
      </c>
      <c r="F15" s="83">
        <v>391</v>
      </c>
      <c r="G15" s="80">
        <f t="shared" si="0"/>
        <v>-0.19047619047619047</v>
      </c>
      <c r="H15" s="81">
        <f t="shared" si="1"/>
        <v>1.5271592434465298E-2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198</v>
      </c>
      <c r="C16" s="83">
        <v>179</v>
      </c>
      <c r="D16" s="83">
        <v>240</v>
      </c>
      <c r="E16" s="83">
        <v>247</v>
      </c>
      <c r="F16" s="83">
        <v>426</v>
      </c>
      <c r="G16" s="80">
        <f t="shared" si="0"/>
        <v>0.72469635627530371</v>
      </c>
      <c r="H16" s="81">
        <f t="shared" si="1"/>
        <v>0.21111700559697177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11</v>
      </c>
      <c r="C17" s="83">
        <v>15</v>
      </c>
      <c r="D17" s="83">
        <v>37</v>
      </c>
      <c r="E17" s="83">
        <v>26</v>
      </c>
      <c r="F17" s="83">
        <v>29</v>
      </c>
      <c r="G17" s="80">
        <f t="shared" si="0"/>
        <v>0.11538461538461542</v>
      </c>
      <c r="H17" s="81">
        <f t="shared" si="1"/>
        <v>0.27424027631054626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52</v>
      </c>
      <c r="C18" s="83">
        <v>28</v>
      </c>
      <c r="D18" s="83">
        <v>27</v>
      </c>
      <c r="E18" s="83">
        <v>20</v>
      </c>
      <c r="F18" s="83">
        <v>7</v>
      </c>
      <c r="G18" s="80">
        <f t="shared" si="0"/>
        <v>-0.65</v>
      </c>
      <c r="H18" s="81">
        <f t="shared" si="1"/>
        <v>-0.39427754470164189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62</v>
      </c>
      <c r="C19" s="83">
        <v>66</v>
      </c>
      <c r="D19" s="83">
        <v>52</v>
      </c>
      <c r="E19" s="83">
        <v>44</v>
      </c>
      <c r="F19" s="83">
        <v>44</v>
      </c>
      <c r="G19" s="80">
        <f t="shared" si="0"/>
        <v>0</v>
      </c>
      <c r="H19" s="81">
        <f t="shared" si="1"/>
        <v>-8.2163664276559634E-2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105</v>
      </c>
      <c r="C20" s="83">
        <v>77</v>
      </c>
      <c r="D20" s="83">
        <v>175</v>
      </c>
      <c r="E20" s="83">
        <v>134</v>
      </c>
      <c r="F20" s="83">
        <v>125</v>
      </c>
      <c r="G20" s="80">
        <f t="shared" si="0"/>
        <v>-6.7164179104477584E-2</v>
      </c>
      <c r="H20" s="81">
        <f t="shared" si="1"/>
        <v>4.455227307203824E-2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152</v>
      </c>
      <c r="C21" s="83">
        <v>139</v>
      </c>
      <c r="D21" s="83">
        <v>145</v>
      </c>
      <c r="E21" s="83">
        <v>150</v>
      </c>
      <c r="F21" s="83">
        <v>121</v>
      </c>
      <c r="G21" s="80">
        <f t="shared" si="0"/>
        <v>-0.19333333333333336</v>
      </c>
      <c r="H21" s="81">
        <f t="shared" si="1"/>
        <v>-5.542717791628482E-2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17</v>
      </c>
      <c r="C22" s="83">
        <v>55</v>
      </c>
      <c r="D22" s="83">
        <v>7</v>
      </c>
      <c r="E22" s="83">
        <v>27</v>
      </c>
      <c r="F22" s="83">
        <v>28</v>
      </c>
      <c r="G22" s="80">
        <f t="shared" si="0"/>
        <v>3.7037037037036979E-2</v>
      </c>
      <c r="H22" s="81">
        <f t="shared" si="1"/>
        <v>0.13286269946516271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24</v>
      </c>
      <c r="C23" s="83">
        <v>24</v>
      </c>
      <c r="D23" s="83">
        <v>21</v>
      </c>
      <c r="E23" s="83">
        <v>40</v>
      </c>
      <c r="F23" s="83">
        <v>19</v>
      </c>
      <c r="G23" s="80">
        <f t="shared" si="0"/>
        <v>-0.52500000000000002</v>
      </c>
      <c r="H23" s="81">
        <f t="shared" si="1"/>
        <v>-5.6730939231753874E-2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57</v>
      </c>
      <c r="C24" s="83">
        <v>48</v>
      </c>
      <c r="D24" s="83">
        <v>16</v>
      </c>
      <c r="E24" s="83">
        <v>68</v>
      </c>
      <c r="F24" s="83">
        <v>44</v>
      </c>
      <c r="G24" s="80">
        <f t="shared" si="0"/>
        <v>-0.3529411764705882</v>
      </c>
      <c r="H24" s="81">
        <f t="shared" si="1"/>
        <v>-6.2665817216741582E-2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111</v>
      </c>
      <c r="C25" s="83">
        <v>92</v>
      </c>
      <c r="D25" s="83">
        <v>88</v>
      </c>
      <c r="E25" s="83">
        <v>120</v>
      </c>
      <c r="F25" s="83">
        <v>115</v>
      </c>
      <c r="G25" s="80">
        <f t="shared" si="0"/>
        <v>-4.166666666666663E-2</v>
      </c>
      <c r="H25" s="81">
        <f t="shared" si="1"/>
        <v>8.889763077109647E-3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52</v>
      </c>
      <c r="C26" s="83">
        <v>24</v>
      </c>
      <c r="D26" s="83">
        <v>51</v>
      </c>
      <c r="E26" s="83">
        <v>33</v>
      </c>
      <c r="F26" s="83">
        <v>26</v>
      </c>
      <c r="G26" s="80">
        <f t="shared" si="0"/>
        <v>-0.21212121212121215</v>
      </c>
      <c r="H26" s="81">
        <f t="shared" si="1"/>
        <v>-0.1591035847462855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171</v>
      </c>
      <c r="C27" s="83">
        <v>150</v>
      </c>
      <c r="D27" s="83">
        <v>156</v>
      </c>
      <c r="E27" s="83">
        <v>220</v>
      </c>
      <c r="F27" s="83">
        <v>182</v>
      </c>
      <c r="G27" s="80">
        <f t="shared" si="0"/>
        <v>-0.17272727272727273</v>
      </c>
      <c r="H27" s="81">
        <f t="shared" si="1"/>
        <v>1.5707874427818735E-2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37</v>
      </c>
      <c r="C28" s="83">
        <v>7</v>
      </c>
      <c r="D28" s="83">
        <v>6</v>
      </c>
      <c r="E28" s="83">
        <v>12</v>
      </c>
      <c r="F28" s="83">
        <v>12</v>
      </c>
      <c r="G28" s="80">
        <f t="shared" si="0"/>
        <v>0</v>
      </c>
      <c r="H28" s="81">
        <f t="shared" si="1"/>
        <v>-0.24535120920291709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20</v>
      </c>
      <c r="C29" s="83">
        <v>28</v>
      </c>
      <c r="D29" s="83">
        <v>10</v>
      </c>
      <c r="E29" s="83">
        <v>28</v>
      </c>
      <c r="F29" s="83">
        <v>28</v>
      </c>
      <c r="G29" s="80">
        <f t="shared" si="0"/>
        <v>0</v>
      </c>
      <c r="H29" s="81">
        <f t="shared" si="1"/>
        <v>8.7757305937277152E-2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65</v>
      </c>
      <c r="C30" s="83">
        <v>58</v>
      </c>
      <c r="D30" s="83">
        <v>31</v>
      </c>
      <c r="E30" s="83">
        <v>78</v>
      </c>
      <c r="F30" s="83">
        <v>42</v>
      </c>
      <c r="G30" s="80">
        <f t="shared" si="0"/>
        <v>-0.46153846153846156</v>
      </c>
      <c r="H30" s="81">
        <f t="shared" si="1"/>
        <v>-0.10343045307767651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17</v>
      </c>
      <c r="C31" s="83">
        <v>15</v>
      </c>
      <c r="D31" s="83">
        <v>25</v>
      </c>
      <c r="E31" s="83">
        <v>29</v>
      </c>
      <c r="F31" s="83">
        <v>34</v>
      </c>
      <c r="G31" s="80">
        <f t="shared" si="0"/>
        <v>0.17241379310344818</v>
      </c>
      <c r="H31" s="81">
        <f t="shared" si="1"/>
        <v>0.18920711500272103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7</v>
      </c>
      <c r="C32" s="83">
        <v>16</v>
      </c>
      <c r="D32" s="83">
        <v>21</v>
      </c>
      <c r="E32" s="83">
        <v>29</v>
      </c>
      <c r="F32" s="83">
        <v>35</v>
      </c>
      <c r="G32" s="80">
        <f t="shared" si="0"/>
        <v>0.2068965517241379</v>
      </c>
      <c r="H32" s="81">
        <f t="shared" si="1"/>
        <v>0.4953487812212205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35</v>
      </c>
      <c r="C33" s="83">
        <v>17</v>
      </c>
      <c r="D33" s="83">
        <v>20</v>
      </c>
      <c r="E33" s="83">
        <v>33</v>
      </c>
      <c r="F33" s="83">
        <v>36</v>
      </c>
      <c r="G33" s="80">
        <f t="shared" si="0"/>
        <v>9.0909090909090828E-2</v>
      </c>
      <c r="H33" s="81">
        <f t="shared" si="1"/>
        <v>7.0675775111717076E-3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</v>
      </c>
      <c r="C34" s="83">
        <v>18</v>
      </c>
      <c r="D34" s="83">
        <v>55</v>
      </c>
      <c r="E34" s="83">
        <v>31</v>
      </c>
      <c r="F34" s="83">
        <v>32</v>
      </c>
      <c r="G34" s="80">
        <f t="shared" si="0"/>
        <v>3.2258064516129004E-2</v>
      </c>
      <c r="H34" s="81">
        <f t="shared" si="1"/>
        <v>0.59054145753410126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8</v>
      </c>
      <c r="C35" s="83">
        <v>1</v>
      </c>
      <c r="D35" s="83">
        <v>1</v>
      </c>
      <c r="E35" s="83">
        <v>5</v>
      </c>
      <c r="F35" s="83">
        <v>2</v>
      </c>
      <c r="G35" s="80">
        <f t="shared" si="0"/>
        <v>-0.6</v>
      </c>
      <c r="H35" s="81">
        <f t="shared" si="1"/>
        <v>-0.29289321881345243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142</v>
      </c>
      <c r="C36" s="90">
        <v>171</v>
      </c>
      <c r="D36" s="90">
        <v>175</v>
      </c>
      <c r="E36" s="90">
        <v>158</v>
      </c>
      <c r="F36" s="90">
        <v>181</v>
      </c>
      <c r="G36" s="80">
        <f t="shared" si="0"/>
        <v>0.14556962025316467</v>
      </c>
      <c r="H36" s="81">
        <f t="shared" si="1"/>
        <v>6.2545552051125775E-2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6900</v>
      </c>
      <c r="C37" s="67">
        <v>6046</v>
      </c>
      <c r="D37" s="67">
        <v>6451</v>
      </c>
      <c r="E37" s="67">
        <v>7143</v>
      </c>
      <c r="F37" s="67">
        <v>7501</v>
      </c>
      <c r="G37" s="70">
        <f t="shared" si="0"/>
        <v>5.0118997620047567E-2</v>
      </c>
      <c r="H37" s="71">
        <f t="shared" si="1"/>
        <v>2.1098218964947124E-2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8914</v>
      </c>
      <c r="C38" s="72">
        <v>8102</v>
      </c>
      <c r="D38" s="72">
        <v>10285</v>
      </c>
      <c r="E38" s="72">
        <v>10706</v>
      </c>
      <c r="F38" s="72">
        <v>11746</v>
      </c>
      <c r="G38" s="70">
        <f t="shared" si="0"/>
        <v>9.7141789650663224E-2</v>
      </c>
      <c r="H38" s="70">
        <f t="shared" si="1"/>
        <v>7.1406660035167713E-2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156</v>
      </c>
      <c r="C5" s="78">
        <v>102</v>
      </c>
      <c r="D5" s="78">
        <v>123</v>
      </c>
      <c r="E5" s="83">
        <v>298</v>
      </c>
      <c r="F5" s="83">
        <v>272</v>
      </c>
      <c r="G5" s="80">
        <f>IF(E5&gt;0,F5/E5-1,"-")</f>
        <v>-8.7248322147650992E-2</v>
      </c>
      <c r="H5" s="81">
        <f>IF(B5&gt;0,((F5/B5)^(1/4)-1),"-")</f>
        <v>0.14910860389566727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30</v>
      </c>
      <c r="C6" s="83">
        <v>22</v>
      </c>
      <c r="D6" s="98">
        <v>279</v>
      </c>
      <c r="E6" s="50">
        <v>270</v>
      </c>
      <c r="F6" s="101">
        <v>210</v>
      </c>
      <c r="G6" s="80">
        <f t="shared" ref="G6:G38" si="0">IF(E6&gt;0,F6/E6-1,"-")</f>
        <v>-0.22222222222222221</v>
      </c>
      <c r="H6" s="81">
        <f t="shared" ref="H6:H38" si="1">IF(B6&gt;0,((F6/B6)^(1/4)-1),"-")</f>
        <v>0.62657656169778564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31</v>
      </c>
      <c r="C7" s="83">
        <v>0</v>
      </c>
      <c r="D7" s="83">
        <v>15</v>
      </c>
      <c r="E7" s="83">
        <v>8</v>
      </c>
      <c r="F7" s="83">
        <v>10</v>
      </c>
      <c r="G7" s="80">
        <f t="shared" si="0"/>
        <v>0.25</v>
      </c>
      <c r="H7" s="81">
        <f t="shared" si="1"/>
        <v>-0.24636757351672767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4</v>
      </c>
      <c r="C8" s="83">
        <v>0</v>
      </c>
      <c r="D8" s="83">
        <v>12</v>
      </c>
      <c r="E8" s="83">
        <v>20</v>
      </c>
      <c r="F8" s="83">
        <v>12</v>
      </c>
      <c r="G8" s="80">
        <f t="shared" si="0"/>
        <v>-0.4</v>
      </c>
      <c r="H8" s="81">
        <f t="shared" si="1"/>
        <v>0.3160740129524926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0</v>
      </c>
      <c r="C9" s="83">
        <v>0</v>
      </c>
      <c r="D9" s="83">
        <v>0</v>
      </c>
      <c r="E9" s="83">
        <v>6</v>
      </c>
      <c r="F9" s="83">
        <v>5</v>
      </c>
      <c r="G9" s="80">
        <f t="shared" si="0"/>
        <v>-0.16666666666666663</v>
      </c>
      <c r="H9" s="81" t="str">
        <f t="shared" si="1"/>
        <v>-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0</v>
      </c>
      <c r="C10" s="83">
        <v>0</v>
      </c>
      <c r="D10" s="83">
        <v>1</v>
      </c>
      <c r="E10" s="83">
        <v>0</v>
      </c>
      <c r="F10" s="83">
        <v>0</v>
      </c>
      <c r="G10" s="80" t="str">
        <f t="shared" si="0"/>
        <v>-</v>
      </c>
      <c r="H10" s="81" t="str">
        <f t="shared" si="1"/>
        <v>-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0</v>
      </c>
      <c r="C11" s="83">
        <v>0</v>
      </c>
      <c r="D11" s="83">
        <v>0</v>
      </c>
      <c r="E11" s="83">
        <v>0</v>
      </c>
      <c r="F11" s="83">
        <v>0</v>
      </c>
      <c r="G11" s="80" t="str">
        <f t="shared" si="0"/>
        <v>-</v>
      </c>
      <c r="H11" s="81" t="str">
        <f t="shared" si="1"/>
        <v>-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0</v>
      </c>
      <c r="C12" s="83">
        <v>0</v>
      </c>
      <c r="D12" s="83">
        <v>0</v>
      </c>
      <c r="E12" s="83">
        <v>1</v>
      </c>
      <c r="F12" s="83">
        <v>0</v>
      </c>
      <c r="G12" s="80">
        <f t="shared" si="0"/>
        <v>-1</v>
      </c>
      <c r="H12" s="81" t="str">
        <f t="shared" si="1"/>
        <v>-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0</v>
      </c>
      <c r="C13" s="83">
        <v>0</v>
      </c>
      <c r="D13" s="83">
        <v>0</v>
      </c>
      <c r="E13" s="83">
        <v>0</v>
      </c>
      <c r="F13" s="83">
        <v>0</v>
      </c>
      <c r="G13" s="80" t="str">
        <f t="shared" si="0"/>
        <v>-</v>
      </c>
      <c r="H13" s="81" t="str">
        <f t="shared" si="1"/>
        <v>-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</v>
      </c>
      <c r="C14" s="83">
        <v>0</v>
      </c>
      <c r="D14" s="83">
        <v>2</v>
      </c>
      <c r="E14" s="83">
        <v>0</v>
      </c>
      <c r="F14" s="83">
        <v>0</v>
      </c>
      <c r="G14" s="80" t="str">
        <f t="shared" si="0"/>
        <v>-</v>
      </c>
      <c r="H14" s="81">
        <f t="shared" si="1"/>
        <v>-1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</v>
      </c>
      <c r="C15" s="83">
        <v>0</v>
      </c>
      <c r="D15" s="83">
        <v>36</v>
      </c>
      <c r="E15" s="83">
        <v>38</v>
      </c>
      <c r="F15" s="83">
        <v>46</v>
      </c>
      <c r="G15" s="80">
        <f t="shared" si="0"/>
        <v>0.21052631578947367</v>
      </c>
      <c r="H15" s="81">
        <f t="shared" si="1"/>
        <v>0.97883299989924466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0</v>
      </c>
      <c r="C16" s="83">
        <v>0</v>
      </c>
      <c r="D16" s="83">
        <v>0</v>
      </c>
      <c r="E16" s="83">
        <v>0</v>
      </c>
      <c r="F16" s="83">
        <v>5</v>
      </c>
      <c r="G16" s="80" t="str">
        <f t="shared" si="0"/>
        <v>-</v>
      </c>
      <c r="H16" s="81" t="str">
        <f t="shared" si="1"/>
        <v>-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0</v>
      </c>
      <c r="C17" s="83">
        <v>0</v>
      </c>
      <c r="D17" s="83">
        <v>16</v>
      </c>
      <c r="E17" s="83">
        <v>0</v>
      </c>
      <c r="F17" s="83">
        <v>4</v>
      </c>
      <c r="G17" s="80" t="str">
        <f t="shared" si="0"/>
        <v>-</v>
      </c>
      <c r="H17" s="81" t="str">
        <f t="shared" si="1"/>
        <v>-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0</v>
      </c>
      <c r="C18" s="83">
        <v>0</v>
      </c>
      <c r="D18" s="83">
        <v>0</v>
      </c>
      <c r="E18" s="83">
        <v>0</v>
      </c>
      <c r="F18" s="83">
        <v>1</v>
      </c>
      <c r="G18" s="80" t="str">
        <f t="shared" si="0"/>
        <v>-</v>
      </c>
      <c r="H18" s="81" t="str">
        <f t="shared" si="1"/>
        <v>-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0</v>
      </c>
      <c r="C19" s="83">
        <v>0</v>
      </c>
      <c r="D19" s="83">
        <v>0</v>
      </c>
      <c r="E19" s="83">
        <v>0</v>
      </c>
      <c r="F19" s="83">
        <v>0</v>
      </c>
      <c r="G19" s="80" t="str">
        <f t="shared" si="0"/>
        <v>-</v>
      </c>
      <c r="H19" s="81" t="str">
        <f t="shared" si="1"/>
        <v>-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0</v>
      </c>
      <c r="C20" s="83">
        <v>0</v>
      </c>
      <c r="D20" s="83">
        <v>89</v>
      </c>
      <c r="E20" s="83">
        <v>153</v>
      </c>
      <c r="F20" s="83">
        <v>159</v>
      </c>
      <c r="G20" s="80">
        <f t="shared" si="0"/>
        <v>3.9215686274509887E-2</v>
      </c>
      <c r="H20" s="81" t="str">
        <f t="shared" si="1"/>
        <v>-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0</v>
      </c>
      <c r="C21" s="83">
        <v>0</v>
      </c>
      <c r="D21" s="83">
        <v>0</v>
      </c>
      <c r="E21" s="83">
        <v>0</v>
      </c>
      <c r="F21" s="83">
        <v>0</v>
      </c>
      <c r="G21" s="80" t="str">
        <f t="shared" si="0"/>
        <v>-</v>
      </c>
      <c r="H21" s="81" t="str">
        <f t="shared" si="1"/>
        <v>-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0</v>
      </c>
      <c r="C22" s="83">
        <v>0</v>
      </c>
      <c r="D22" s="83">
        <v>0</v>
      </c>
      <c r="E22" s="83">
        <v>0</v>
      </c>
      <c r="F22" s="83">
        <v>0</v>
      </c>
      <c r="G22" s="80" t="str">
        <f t="shared" si="0"/>
        <v>-</v>
      </c>
      <c r="H22" s="81" t="str">
        <f t="shared" si="1"/>
        <v>-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0</v>
      </c>
      <c r="C23" s="83">
        <v>0</v>
      </c>
      <c r="D23" s="83">
        <v>1</v>
      </c>
      <c r="E23" s="83">
        <v>0</v>
      </c>
      <c r="F23" s="83">
        <v>1</v>
      </c>
      <c r="G23" s="80" t="str">
        <f t="shared" si="0"/>
        <v>-</v>
      </c>
      <c r="H23" s="81" t="str">
        <f t="shared" si="1"/>
        <v>-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0</v>
      </c>
      <c r="C24" s="83">
        <v>0</v>
      </c>
      <c r="D24" s="83">
        <v>0</v>
      </c>
      <c r="E24" s="83">
        <v>0</v>
      </c>
      <c r="F24" s="83">
        <v>0</v>
      </c>
      <c r="G24" s="80" t="str">
        <f t="shared" si="0"/>
        <v>-</v>
      </c>
      <c r="H24" s="81" t="str">
        <f t="shared" si="1"/>
        <v>-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0</v>
      </c>
      <c r="C25" s="83">
        <v>0</v>
      </c>
      <c r="D25" s="83">
        <v>0</v>
      </c>
      <c r="E25" s="83">
        <v>0</v>
      </c>
      <c r="F25" s="83">
        <v>0</v>
      </c>
      <c r="G25" s="80" t="str">
        <f t="shared" si="0"/>
        <v>-</v>
      </c>
      <c r="H25" s="81" t="str">
        <f t="shared" si="1"/>
        <v>-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0</v>
      </c>
      <c r="C26" s="83">
        <v>0</v>
      </c>
      <c r="D26" s="83">
        <v>0</v>
      </c>
      <c r="E26" s="83">
        <v>0</v>
      </c>
      <c r="F26" s="83">
        <v>0</v>
      </c>
      <c r="G26" s="80" t="str">
        <f t="shared" si="0"/>
        <v>-</v>
      </c>
      <c r="H26" s="81" t="str">
        <f t="shared" si="1"/>
        <v>-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0</v>
      </c>
      <c r="C27" s="83">
        <v>0</v>
      </c>
      <c r="D27" s="83">
        <v>0</v>
      </c>
      <c r="E27" s="83">
        <v>1</v>
      </c>
      <c r="F27" s="83">
        <v>3</v>
      </c>
      <c r="G27" s="80">
        <f t="shared" si="0"/>
        <v>2</v>
      </c>
      <c r="H27" s="81" t="str">
        <f t="shared" si="1"/>
        <v>-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0</v>
      </c>
      <c r="C28" s="83">
        <v>0</v>
      </c>
      <c r="D28" s="83">
        <v>0</v>
      </c>
      <c r="E28" s="83">
        <v>0</v>
      </c>
      <c r="F28" s="83">
        <v>0</v>
      </c>
      <c r="G28" s="80" t="str">
        <f t="shared" si="0"/>
        <v>-</v>
      </c>
      <c r="H28" s="81" t="str">
        <f t="shared" si="1"/>
        <v>-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</v>
      </c>
      <c r="C29" s="83">
        <v>0</v>
      </c>
      <c r="D29" s="83">
        <v>0</v>
      </c>
      <c r="E29" s="83">
        <v>0</v>
      </c>
      <c r="F29" s="83">
        <v>0</v>
      </c>
      <c r="G29" s="80" t="str">
        <f t="shared" si="0"/>
        <v>-</v>
      </c>
      <c r="H29" s="81">
        <f t="shared" si="1"/>
        <v>-1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0</v>
      </c>
      <c r="C30" s="83">
        <v>0</v>
      </c>
      <c r="D30" s="83">
        <v>0</v>
      </c>
      <c r="E30" s="83">
        <v>0</v>
      </c>
      <c r="F30" s="83">
        <v>5</v>
      </c>
      <c r="G30" s="80" t="str">
        <f t="shared" si="0"/>
        <v>-</v>
      </c>
      <c r="H30" s="81" t="str">
        <f t="shared" si="1"/>
        <v>-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</v>
      </c>
      <c r="C31" s="83">
        <v>0</v>
      </c>
      <c r="D31" s="83">
        <v>0</v>
      </c>
      <c r="E31" s="83">
        <v>0</v>
      </c>
      <c r="F31" s="83">
        <v>0</v>
      </c>
      <c r="G31" s="80" t="str">
        <f t="shared" si="0"/>
        <v>-</v>
      </c>
      <c r="H31" s="81">
        <f t="shared" si="1"/>
        <v>-1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0</v>
      </c>
      <c r="C32" s="83">
        <v>0</v>
      </c>
      <c r="D32" s="83">
        <v>0</v>
      </c>
      <c r="E32" s="83">
        <v>0</v>
      </c>
      <c r="F32" s="83">
        <v>0</v>
      </c>
      <c r="G32" s="80" t="str">
        <f t="shared" si="0"/>
        <v>-</v>
      </c>
      <c r="H32" s="81" t="str">
        <f t="shared" si="1"/>
        <v>-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0</v>
      </c>
      <c r="C33" s="83">
        <v>0</v>
      </c>
      <c r="D33" s="83">
        <v>0</v>
      </c>
      <c r="E33" s="83">
        <v>0</v>
      </c>
      <c r="F33" s="83">
        <v>0</v>
      </c>
      <c r="G33" s="80" t="str">
        <f t="shared" si="0"/>
        <v>-</v>
      </c>
      <c r="H33" s="81" t="str">
        <f t="shared" si="1"/>
        <v>-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0</v>
      </c>
      <c r="C34" s="83">
        <v>0</v>
      </c>
      <c r="D34" s="83">
        <v>0</v>
      </c>
      <c r="E34" s="83">
        <v>0</v>
      </c>
      <c r="F34" s="83">
        <v>0</v>
      </c>
      <c r="G34" s="80" t="str">
        <f t="shared" si="0"/>
        <v>-</v>
      </c>
      <c r="H34" s="81" t="str">
        <f t="shared" si="1"/>
        <v>-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0</v>
      </c>
      <c r="C35" s="83">
        <v>0</v>
      </c>
      <c r="D35" s="83">
        <v>0</v>
      </c>
      <c r="E35" s="83">
        <v>0</v>
      </c>
      <c r="F35" s="83">
        <v>0</v>
      </c>
      <c r="G35" s="80" t="str">
        <f t="shared" si="0"/>
        <v>-</v>
      </c>
      <c r="H35" s="81" t="str">
        <f t="shared" si="1"/>
        <v>-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0</v>
      </c>
      <c r="C36" s="90">
        <v>0</v>
      </c>
      <c r="D36" s="90">
        <v>1</v>
      </c>
      <c r="E36" s="90">
        <v>0</v>
      </c>
      <c r="F36" s="90">
        <v>0</v>
      </c>
      <c r="G36" s="80" t="str">
        <f t="shared" si="0"/>
        <v>-</v>
      </c>
      <c r="H36" s="81" t="str">
        <f t="shared" si="1"/>
        <v>-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71</v>
      </c>
      <c r="C37" s="67">
        <v>22</v>
      </c>
      <c r="D37" s="67">
        <v>452</v>
      </c>
      <c r="E37" s="67">
        <v>497</v>
      </c>
      <c r="F37" s="67">
        <v>461</v>
      </c>
      <c r="G37" s="70">
        <f t="shared" si="0"/>
        <v>-7.2434607645875282E-2</v>
      </c>
      <c r="H37" s="71">
        <f t="shared" si="1"/>
        <v>0.59628577735047794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227</v>
      </c>
      <c r="C38" s="72">
        <v>124</v>
      </c>
      <c r="D38" s="72">
        <v>575</v>
      </c>
      <c r="E38" s="72">
        <v>795</v>
      </c>
      <c r="F38" s="72">
        <v>733</v>
      </c>
      <c r="G38" s="70">
        <f t="shared" si="0"/>
        <v>-7.7987421383647781E-2</v>
      </c>
      <c r="H38" s="70">
        <f t="shared" si="1"/>
        <v>0.34050836797328499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D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105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3032</v>
      </c>
      <c r="C5" s="78">
        <v>3364</v>
      </c>
      <c r="D5" s="78">
        <v>6906</v>
      </c>
      <c r="E5" s="83">
        <v>8243</v>
      </c>
      <c r="F5" s="83">
        <v>8202</v>
      </c>
      <c r="G5" s="80">
        <f>IF(E5&gt;0,F5/E5-1,"-")</f>
        <v>-4.9739172631323436E-3</v>
      </c>
      <c r="H5" s="81">
        <f>IF(B5&gt;0,((F5/B5)^(1/4)-1),"-")</f>
        <v>0.28247126172167469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2536</v>
      </c>
      <c r="C6" s="83">
        <v>2614</v>
      </c>
      <c r="D6" s="98">
        <v>4787</v>
      </c>
      <c r="E6" s="50">
        <v>4767</v>
      </c>
      <c r="F6" s="101">
        <v>4670</v>
      </c>
      <c r="G6" s="80">
        <f t="shared" ref="G6:G38" si="0">IF(E6&gt;0,F6/E6-1,"-")</f>
        <v>-2.0348227396685514E-2</v>
      </c>
      <c r="H6" s="81">
        <f t="shared" ref="H6:H38" si="1">IF(B6&gt;0,((F6/B6)^(1/4)-1),"-")</f>
        <v>0.1649087511727203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3422</v>
      </c>
      <c r="C7" s="83">
        <v>3331</v>
      </c>
      <c r="D7" s="83">
        <v>5130</v>
      </c>
      <c r="E7" s="83">
        <v>4772</v>
      </c>
      <c r="F7" s="83">
        <v>3774</v>
      </c>
      <c r="G7" s="80">
        <f t="shared" si="0"/>
        <v>-0.20913663034367147</v>
      </c>
      <c r="H7" s="81">
        <f t="shared" si="1"/>
        <v>2.4779602859155814E-2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1723</v>
      </c>
      <c r="C8" s="83">
        <v>1686</v>
      </c>
      <c r="D8" s="83">
        <v>2846</v>
      </c>
      <c r="E8" s="83">
        <v>2830</v>
      </c>
      <c r="F8" s="83">
        <v>2451</v>
      </c>
      <c r="G8" s="80">
        <f t="shared" si="0"/>
        <v>-0.13392226148409891</v>
      </c>
      <c r="H8" s="81">
        <f t="shared" si="1"/>
        <v>9.2105284169758717E-2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1064</v>
      </c>
      <c r="C9" s="83">
        <v>1153</v>
      </c>
      <c r="D9" s="83">
        <v>1571</v>
      </c>
      <c r="E9" s="83">
        <v>1720</v>
      </c>
      <c r="F9" s="83">
        <v>1599</v>
      </c>
      <c r="G9" s="80">
        <f t="shared" si="0"/>
        <v>-7.0348837209302295E-2</v>
      </c>
      <c r="H9" s="81">
        <f t="shared" si="1"/>
        <v>0.10720161081311019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25</v>
      </c>
      <c r="C10" s="83">
        <v>71</v>
      </c>
      <c r="D10" s="83">
        <v>102</v>
      </c>
      <c r="E10" s="83">
        <v>74</v>
      </c>
      <c r="F10" s="83">
        <v>99</v>
      </c>
      <c r="G10" s="80">
        <f t="shared" si="0"/>
        <v>0.33783783783783794</v>
      </c>
      <c r="H10" s="81">
        <f t="shared" si="1"/>
        <v>0.41066469233948011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43</v>
      </c>
      <c r="C11" s="83">
        <v>46</v>
      </c>
      <c r="D11" s="83">
        <v>95</v>
      </c>
      <c r="E11" s="83">
        <v>142</v>
      </c>
      <c r="F11" s="83">
        <v>112</v>
      </c>
      <c r="G11" s="80">
        <f t="shared" si="0"/>
        <v>-0.21126760563380287</v>
      </c>
      <c r="H11" s="81">
        <f t="shared" si="1"/>
        <v>0.27039095146803449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253</v>
      </c>
      <c r="C12" s="83">
        <v>243</v>
      </c>
      <c r="D12" s="83">
        <v>248</v>
      </c>
      <c r="E12" s="83">
        <v>181</v>
      </c>
      <c r="F12" s="83">
        <v>208</v>
      </c>
      <c r="G12" s="80">
        <f t="shared" si="0"/>
        <v>0.149171270718232</v>
      </c>
      <c r="H12" s="81">
        <f t="shared" si="1"/>
        <v>-4.7783498264180047E-2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171</v>
      </c>
      <c r="C13" s="83">
        <v>141</v>
      </c>
      <c r="D13" s="83">
        <v>246</v>
      </c>
      <c r="E13" s="83">
        <v>231</v>
      </c>
      <c r="F13" s="83">
        <v>178</v>
      </c>
      <c r="G13" s="80">
        <f t="shared" si="0"/>
        <v>-0.22943722943722944</v>
      </c>
      <c r="H13" s="81">
        <f t="shared" si="1"/>
        <v>1.0080467475412691E-2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54</v>
      </c>
      <c r="C14" s="83">
        <v>33</v>
      </c>
      <c r="D14" s="83">
        <v>43</v>
      </c>
      <c r="E14" s="83">
        <v>60</v>
      </c>
      <c r="F14" s="83">
        <v>40</v>
      </c>
      <c r="G14" s="80">
        <f t="shared" si="0"/>
        <v>-0.33333333333333337</v>
      </c>
      <c r="H14" s="81">
        <f t="shared" si="1"/>
        <v>-7.2280772095419832E-2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400</v>
      </c>
      <c r="C15" s="83">
        <v>394</v>
      </c>
      <c r="D15" s="83">
        <v>688</v>
      </c>
      <c r="E15" s="83">
        <v>646</v>
      </c>
      <c r="F15" s="83">
        <v>681</v>
      </c>
      <c r="G15" s="80">
        <f t="shared" si="0"/>
        <v>5.4179566563467452E-2</v>
      </c>
      <c r="H15" s="81">
        <f t="shared" si="1"/>
        <v>0.14227791498828735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199</v>
      </c>
      <c r="C16" s="83">
        <v>220</v>
      </c>
      <c r="D16" s="83">
        <v>358</v>
      </c>
      <c r="E16" s="83">
        <v>382</v>
      </c>
      <c r="F16" s="83">
        <v>300</v>
      </c>
      <c r="G16" s="80">
        <f t="shared" si="0"/>
        <v>-0.21465968586387429</v>
      </c>
      <c r="H16" s="81">
        <f t="shared" si="1"/>
        <v>0.1080696113534958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31</v>
      </c>
      <c r="C17" s="83">
        <v>40</v>
      </c>
      <c r="D17" s="83">
        <v>81</v>
      </c>
      <c r="E17" s="83">
        <v>51</v>
      </c>
      <c r="F17" s="83">
        <v>81</v>
      </c>
      <c r="G17" s="80">
        <f t="shared" si="0"/>
        <v>0.58823529411764697</v>
      </c>
      <c r="H17" s="81">
        <f t="shared" si="1"/>
        <v>0.27139597224506495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24</v>
      </c>
      <c r="C18" s="83">
        <v>12</v>
      </c>
      <c r="D18" s="83">
        <v>49</v>
      </c>
      <c r="E18" s="83">
        <v>26</v>
      </c>
      <c r="F18" s="83">
        <v>32</v>
      </c>
      <c r="G18" s="80">
        <f t="shared" si="0"/>
        <v>0.23076923076923084</v>
      </c>
      <c r="H18" s="81">
        <f t="shared" si="1"/>
        <v>7.4569931823541991E-2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62</v>
      </c>
      <c r="C19" s="83">
        <v>85</v>
      </c>
      <c r="D19" s="83">
        <v>237</v>
      </c>
      <c r="E19" s="83">
        <v>117</v>
      </c>
      <c r="F19" s="83">
        <v>151</v>
      </c>
      <c r="G19" s="80">
        <f t="shared" si="0"/>
        <v>0.29059829059829068</v>
      </c>
      <c r="H19" s="81">
        <f t="shared" si="1"/>
        <v>0.24924124491225497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405</v>
      </c>
      <c r="C20" s="83">
        <v>365</v>
      </c>
      <c r="D20" s="83">
        <v>725</v>
      </c>
      <c r="E20" s="83">
        <v>718</v>
      </c>
      <c r="F20" s="83">
        <v>687</v>
      </c>
      <c r="G20" s="80">
        <f t="shared" si="0"/>
        <v>-4.3175487465181073E-2</v>
      </c>
      <c r="H20" s="81">
        <f t="shared" si="1"/>
        <v>0.14123590947485432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93</v>
      </c>
      <c r="C21" s="83">
        <v>111</v>
      </c>
      <c r="D21" s="83">
        <v>193</v>
      </c>
      <c r="E21" s="83">
        <v>249</v>
      </c>
      <c r="F21" s="83">
        <v>196</v>
      </c>
      <c r="G21" s="80">
        <f t="shared" si="0"/>
        <v>-0.21285140562248994</v>
      </c>
      <c r="H21" s="81">
        <f t="shared" si="1"/>
        <v>0.20487857173351509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53</v>
      </c>
      <c r="C22" s="83">
        <v>44</v>
      </c>
      <c r="D22" s="83">
        <v>34</v>
      </c>
      <c r="E22" s="83">
        <v>114</v>
      </c>
      <c r="F22" s="83">
        <v>109</v>
      </c>
      <c r="G22" s="80">
        <f t="shared" si="0"/>
        <v>-4.3859649122807043E-2</v>
      </c>
      <c r="H22" s="81">
        <f t="shared" si="1"/>
        <v>0.19753346085239798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70</v>
      </c>
      <c r="C23" s="83">
        <v>78</v>
      </c>
      <c r="D23" s="83">
        <v>184</v>
      </c>
      <c r="E23" s="83">
        <v>216</v>
      </c>
      <c r="F23" s="83">
        <v>243</v>
      </c>
      <c r="G23" s="80">
        <f t="shared" si="0"/>
        <v>0.125</v>
      </c>
      <c r="H23" s="81">
        <f t="shared" si="1"/>
        <v>0.36498242121441127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67</v>
      </c>
      <c r="C24" s="83">
        <v>54</v>
      </c>
      <c r="D24" s="83">
        <v>88</v>
      </c>
      <c r="E24" s="83">
        <v>75</v>
      </c>
      <c r="F24" s="83">
        <v>116</v>
      </c>
      <c r="G24" s="80">
        <f t="shared" si="0"/>
        <v>0.54666666666666663</v>
      </c>
      <c r="H24" s="81">
        <f t="shared" si="1"/>
        <v>0.147085517522344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112</v>
      </c>
      <c r="C25" s="83">
        <v>119</v>
      </c>
      <c r="D25" s="83">
        <v>191</v>
      </c>
      <c r="E25" s="83">
        <v>186</v>
      </c>
      <c r="F25" s="83">
        <v>189</v>
      </c>
      <c r="G25" s="80">
        <f t="shared" si="0"/>
        <v>1.6129032258064502E-2</v>
      </c>
      <c r="H25" s="81">
        <f t="shared" si="1"/>
        <v>0.13975352847738876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77</v>
      </c>
      <c r="C26" s="83">
        <v>64</v>
      </c>
      <c r="D26" s="83">
        <v>97</v>
      </c>
      <c r="E26" s="83">
        <v>111</v>
      </c>
      <c r="F26" s="83">
        <v>145</v>
      </c>
      <c r="G26" s="80">
        <f t="shared" si="0"/>
        <v>0.30630630630630629</v>
      </c>
      <c r="H26" s="81">
        <f t="shared" si="1"/>
        <v>0.17143803066676178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234</v>
      </c>
      <c r="C27" s="83">
        <v>292</v>
      </c>
      <c r="D27" s="83">
        <v>397</v>
      </c>
      <c r="E27" s="83">
        <v>479</v>
      </c>
      <c r="F27" s="83">
        <v>491</v>
      </c>
      <c r="G27" s="80">
        <f t="shared" si="0"/>
        <v>2.5052192066805867E-2</v>
      </c>
      <c r="H27" s="81">
        <f t="shared" si="1"/>
        <v>0.20355629487047922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21</v>
      </c>
      <c r="C28" s="83">
        <v>24</v>
      </c>
      <c r="D28" s="83">
        <v>38</v>
      </c>
      <c r="E28" s="83">
        <v>37</v>
      </c>
      <c r="F28" s="83">
        <v>45</v>
      </c>
      <c r="G28" s="80">
        <f t="shared" si="0"/>
        <v>0.21621621621621623</v>
      </c>
      <c r="H28" s="81">
        <f t="shared" si="1"/>
        <v>0.20989673502443984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38</v>
      </c>
      <c r="C29" s="83">
        <v>46</v>
      </c>
      <c r="D29" s="83">
        <v>87</v>
      </c>
      <c r="E29" s="83">
        <v>39</v>
      </c>
      <c r="F29" s="83">
        <v>75</v>
      </c>
      <c r="G29" s="80">
        <f t="shared" si="0"/>
        <v>0.92307692307692313</v>
      </c>
      <c r="H29" s="81">
        <f t="shared" si="1"/>
        <v>0.18527579802025018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86</v>
      </c>
      <c r="C30" s="83">
        <v>46</v>
      </c>
      <c r="D30" s="83">
        <v>79</v>
      </c>
      <c r="E30" s="83">
        <v>74</v>
      </c>
      <c r="F30" s="83">
        <v>134</v>
      </c>
      <c r="G30" s="80">
        <f t="shared" si="0"/>
        <v>0.81081081081081074</v>
      </c>
      <c r="H30" s="81">
        <f t="shared" si="1"/>
        <v>0.11725314740150616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47</v>
      </c>
      <c r="C31" s="83">
        <v>61</v>
      </c>
      <c r="D31" s="83">
        <v>49</v>
      </c>
      <c r="E31" s="83">
        <v>82</v>
      </c>
      <c r="F31" s="83">
        <v>61</v>
      </c>
      <c r="G31" s="80">
        <f t="shared" si="0"/>
        <v>-0.25609756097560976</v>
      </c>
      <c r="H31" s="81">
        <f t="shared" si="1"/>
        <v>6.7352801360711201E-2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28</v>
      </c>
      <c r="C32" s="83">
        <v>33</v>
      </c>
      <c r="D32" s="83">
        <v>43</v>
      </c>
      <c r="E32" s="83">
        <v>21</v>
      </c>
      <c r="F32" s="83">
        <v>22</v>
      </c>
      <c r="G32" s="80">
        <f t="shared" si="0"/>
        <v>4.7619047619047672E-2</v>
      </c>
      <c r="H32" s="81">
        <f t="shared" si="1"/>
        <v>-5.8509022651879961E-2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61</v>
      </c>
      <c r="C33" s="83">
        <v>51</v>
      </c>
      <c r="D33" s="83">
        <v>121</v>
      </c>
      <c r="E33" s="83">
        <v>86</v>
      </c>
      <c r="F33" s="83">
        <v>135</v>
      </c>
      <c r="G33" s="80">
        <f t="shared" si="0"/>
        <v>0.56976744186046502</v>
      </c>
      <c r="H33" s="81">
        <f t="shared" si="1"/>
        <v>0.21969426949600535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20</v>
      </c>
      <c r="C34" s="83">
        <v>36</v>
      </c>
      <c r="D34" s="83">
        <v>40</v>
      </c>
      <c r="E34" s="83">
        <v>41</v>
      </c>
      <c r="F34" s="83">
        <v>60</v>
      </c>
      <c r="G34" s="80">
        <f t="shared" si="0"/>
        <v>0.46341463414634143</v>
      </c>
      <c r="H34" s="81">
        <f t="shared" si="1"/>
        <v>0.3160740129524926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5</v>
      </c>
      <c r="C35" s="83">
        <v>22</v>
      </c>
      <c r="D35" s="83">
        <v>56</v>
      </c>
      <c r="E35" s="83">
        <v>19</v>
      </c>
      <c r="F35" s="83">
        <v>30</v>
      </c>
      <c r="G35" s="80">
        <f t="shared" si="0"/>
        <v>0.57894736842105265</v>
      </c>
      <c r="H35" s="81">
        <f t="shared" si="1"/>
        <v>0.56508458007328732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471</v>
      </c>
      <c r="C36" s="90">
        <v>429</v>
      </c>
      <c r="D36" s="90">
        <v>1123</v>
      </c>
      <c r="E36" s="90">
        <v>1020</v>
      </c>
      <c r="F36" s="90">
        <v>784</v>
      </c>
      <c r="G36" s="80">
        <f t="shared" si="0"/>
        <v>-0.2313725490196078</v>
      </c>
      <c r="H36" s="81">
        <f t="shared" si="1"/>
        <v>0.13585734017765461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11895</v>
      </c>
      <c r="C37" s="67">
        <v>11944</v>
      </c>
      <c r="D37" s="67">
        <v>20026</v>
      </c>
      <c r="E37" s="67">
        <v>19566</v>
      </c>
      <c r="F37" s="67">
        <v>17898</v>
      </c>
      <c r="G37" s="70">
        <f t="shared" si="0"/>
        <v>-8.5249923336399913E-2</v>
      </c>
      <c r="H37" s="71">
        <f t="shared" si="1"/>
        <v>0.10754151520990818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14927</v>
      </c>
      <c r="C38" s="72">
        <v>15308</v>
      </c>
      <c r="D38" s="72">
        <v>26932</v>
      </c>
      <c r="E38" s="72">
        <v>27809</v>
      </c>
      <c r="F38" s="72">
        <v>26100</v>
      </c>
      <c r="G38" s="70">
        <f t="shared" si="0"/>
        <v>-6.1454924664676946E-2</v>
      </c>
      <c r="H38" s="70">
        <f t="shared" si="1"/>
        <v>0.1499183216140898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D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106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10487</v>
      </c>
      <c r="C5" s="78">
        <v>10835</v>
      </c>
      <c r="D5" s="78">
        <v>12473</v>
      </c>
      <c r="E5" s="83">
        <v>3249</v>
      </c>
      <c r="F5" s="83">
        <v>3298</v>
      </c>
      <c r="G5" s="80">
        <f>IF(E5&gt;0,F5/E5-1,"-")</f>
        <v>1.508156355801793E-2</v>
      </c>
      <c r="H5" s="81">
        <f>IF(B5&gt;0,((F5/B5)^(1/4)-1),"-")</f>
        <v>-0.25114135832222007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2285</v>
      </c>
      <c r="C6" s="83">
        <v>1749</v>
      </c>
      <c r="D6" s="98">
        <v>2047</v>
      </c>
      <c r="E6" s="50">
        <v>1727</v>
      </c>
      <c r="F6" s="101">
        <v>2120</v>
      </c>
      <c r="G6" s="80">
        <f t="shared" ref="G6:G38" si="0">IF(E6&gt;0,F6/E6-1,"-")</f>
        <v>0.22756224667052694</v>
      </c>
      <c r="H6" s="81">
        <f t="shared" ref="H6:H38" si="1">IF(B6&gt;0,((F6/B6)^(1/4)-1),"-")</f>
        <v>-1.8563028581089713E-2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1216</v>
      </c>
      <c r="C7" s="83">
        <v>1640</v>
      </c>
      <c r="D7" s="83">
        <v>1543</v>
      </c>
      <c r="E7" s="83">
        <v>1240</v>
      </c>
      <c r="F7" s="83">
        <v>1083</v>
      </c>
      <c r="G7" s="80">
        <f t="shared" si="0"/>
        <v>-0.12661290322580643</v>
      </c>
      <c r="H7" s="81">
        <f t="shared" si="1"/>
        <v>-2.854269038272006E-2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755</v>
      </c>
      <c r="C8" s="83">
        <v>1004</v>
      </c>
      <c r="D8" s="83">
        <v>1349</v>
      </c>
      <c r="E8" s="83">
        <v>636</v>
      </c>
      <c r="F8" s="83">
        <v>774</v>
      </c>
      <c r="G8" s="80">
        <f t="shared" si="0"/>
        <v>0.21698113207547176</v>
      </c>
      <c r="H8" s="81">
        <f t="shared" si="1"/>
        <v>6.2328751136022653E-3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9821</v>
      </c>
      <c r="C9" s="83">
        <v>4982</v>
      </c>
      <c r="D9" s="83">
        <v>3602</v>
      </c>
      <c r="E9" s="83">
        <v>896</v>
      </c>
      <c r="F9" s="83">
        <v>1272</v>
      </c>
      <c r="G9" s="80">
        <f t="shared" si="0"/>
        <v>0.41964285714285721</v>
      </c>
      <c r="H9" s="81">
        <f t="shared" si="1"/>
        <v>-0.40009449108780892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9</v>
      </c>
      <c r="C10" s="83">
        <v>11</v>
      </c>
      <c r="D10" s="83">
        <v>31</v>
      </c>
      <c r="E10" s="83">
        <v>11</v>
      </c>
      <c r="F10" s="83">
        <v>6</v>
      </c>
      <c r="G10" s="80">
        <f t="shared" si="0"/>
        <v>-0.45454545454545459</v>
      </c>
      <c r="H10" s="81">
        <f t="shared" si="1"/>
        <v>-9.6397996390155227E-2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40</v>
      </c>
      <c r="C11" s="83">
        <v>22</v>
      </c>
      <c r="D11" s="83">
        <v>11</v>
      </c>
      <c r="E11" s="83">
        <v>11</v>
      </c>
      <c r="F11" s="83">
        <v>56</v>
      </c>
      <c r="G11" s="80">
        <f t="shared" si="0"/>
        <v>4.0909090909090908</v>
      </c>
      <c r="H11" s="81">
        <f t="shared" si="1"/>
        <v>8.7757305937277152E-2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108</v>
      </c>
      <c r="C12" s="83">
        <v>76</v>
      </c>
      <c r="D12" s="83">
        <v>89</v>
      </c>
      <c r="E12" s="83">
        <v>48</v>
      </c>
      <c r="F12" s="83">
        <v>40</v>
      </c>
      <c r="G12" s="80">
        <f t="shared" si="0"/>
        <v>-0.16666666666666663</v>
      </c>
      <c r="H12" s="81">
        <f t="shared" si="1"/>
        <v>-0.21988422689309473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29</v>
      </c>
      <c r="C13" s="83">
        <v>22</v>
      </c>
      <c r="D13" s="83">
        <v>21</v>
      </c>
      <c r="E13" s="83">
        <v>21</v>
      </c>
      <c r="F13" s="83">
        <v>18</v>
      </c>
      <c r="G13" s="80">
        <f t="shared" si="0"/>
        <v>-0.1428571428571429</v>
      </c>
      <c r="H13" s="81">
        <f t="shared" si="1"/>
        <v>-0.1123972751515826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94</v>
      </c>
      <c r="C14" s="83">
        <v>33</v>
      </c>
      <c r="D14" s="83">
        <v>134</v>
      </c>
      <c r="E14" s="83">
        <v>37</v>
      </c>
      <c r="F14" s="83">
        <v>30</v>
      </c>
      <c r="G14" s="80">
        <f t="shared" si="0"/>
        <v>-0.18918918918918914</v>
      </c>
      <c r="H14" s="81">
        <f t="shared" si="1"/>
        <v>-0.24837996110665594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161</v>
      </c>
      <c r="C15" s="83">
        <v>276</v>
      </c>
      <c r="D15" s="83">
        <v>192</v>
      </c>
      <c r="E15" s="83">
        <v>180</v>
      </c>
      <c r="F15" s="83">
        <v>189</v>
      </c>
      <c r="G15" s="80">
        <f t="shared" si="0"/>
        <v>5.0000000000000044E-2</v>
      </c>
      <c r="H15" s="81">
        <f t="shared" si="1"/>
        <v>4.0899936483772992E-2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61</v>
      </c>
      <c r="C16" s="83">
        <v>87</v>
      </c>
      <c r="D16" s="83">
        <v>96</v>
      </c>
      <c r="E16" s="83">
        <v>106</v>
      </c>
      <c r="F16" s="83">
        <v>137</v>
      </c>
      <c r="G16" s="80">
        <f t="shared" si="0"/>
        <v>0.29245283018867929</v>
      </c>
      <c r="H16" s="81">
        <f t="shared" si="1"/>
        <v>0.22418677378878216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6</v>
      </c>
      <c r="C17" s="83">
        <v>4</v>
      </c>
      <c r="D17" s="83">
        <v>6</v>
      </c>
      <c r="E17" s="83">
        <v>8</v>
      </c>
      <c r="F17" s="83">
        <v>31</v>
      </c>
      <c r="G17" s="80">
        <f t="shared" si="0"/>
        <v>2.875</v>
      </c>
      <c r="H17" s="81">
        <f t="shared" si="1"/>
        <v>0.50765721662152896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29</v>
      </c>
      <c r="C18" s="83">
        <v>13</v>
      </c>
      <c r="D18" s="83">
        <v>18</v>
      </c>
      <c r="E18" s="83">
        <v>8</v>
      </c>
      <c r="F18" s="83">
        <v>13</v>
      </c>
      <c r="G18" s="80">
        <f t="shared" si="0"/>
        <v>0.625</v>
      </c>
      <c r="H18" s="81">
        <f t="shared" si="1"/>
        <v>-0.18174938838276067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32</v>
      </c>
      <c r="C19" s="83">
        <v>37</v>
      </c>
      <c r="D19" s="83">
        <v>26</v>
      </c>
      <c r="E19" s="83">
        <v>20</v>
      </c>
      <c r="F19" s="83">
        <v>33</v>
      </c>
      <c r="G19" s="80">
        <f t="shared" si="0"/>
        <v>0.64999999999999991</v>
      </c>
      <c r="H19" s="81">
        <f t="shared" si="1"/>
        <v>7.7225811598622407E-3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854</v>
      </c>
      <c r="C20" s="83">
        <v>88</v>
      </c>
      <c r="D20" s="83">
        <v>170</v>
      </c>
      <c r="E20" s="83">
        <v>203</v>
      </c>
      <c r="F20" s="83">
        <v>118</v>
      </c>
      <c r="G20" s="80">
        <f t="shared" si="0"/>
        <v>-0.41871921182266014</v>
      </c>
      <c r="H20" s="81">
        <f t="shared" si="1"/>
        <v>-0.39031426453429163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55</v>
      </c>
      <c r="C21" s="83">
        <v>99</v>
      </c>
      <c r="D21" s="83">
        <v>61</v>
      </c>
      <c r="E21" s="83">
        <v>102</v>
      </c>
      <c r="F21" s="83">
        <v>77</v>
      </c>
      <c r="G21" s="80">
        <f t="shared" si="0"/>
        <v>-0.24509803921568629</v>
      </c>
      <c r="H21" s="81">
        <f t="shared" si="1"/>
        <v>8.7757305937277152E-2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19</v>
      </c>
      <c r="C22" s="83">
        <v>72</v>
      </c>
      <c r="D22" s="83">
        <v>8</v>
      </c>
      <c r="E22" s="83">
        <v>8</v>
      </c>
      <c r="F22" s="83">
        <v>6</v>
      </c>
      <c r="G22" s="80">
        <f t="shared" si="0"/>
        <v>-0.25</v>
      </c>
      <c r="H22" s="81">
        <f t="shared" si="1"/>
        <v>-0.25036576455646298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44</v>
      </c>
      <c r="C23" s="83">
        <v>44</v>
      </c>
      <c r="D23" s="83">
        <v>62</v>
      </c>
      <c r="E23" s="83">
        <v>112</v>
      </c>
      <c r="F23" s="83">
        <v>90</v>
      </c>
      <c r="G23" s="80">
        <f t="shared" si="0"/>
        <v>-0.1964285714285714</v>
      </c>
      <c r="H23" s="81">
        <f t="shared" si="1"/>
        <v>0.19590713848040409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4</v>
      </c>
      <c r="C24" s="83">
        <v>12</v>
      </c>
      <c r="D24" s="83">
        <v>15</v>
      </c>
      <c r="E24" s="83">
        <v>18</v>
      </c>
      <c r="F24" s="83">
        <v>13</v>
      </c>
      <c r="G24" s="80">
        <f t="shared" si="0"/>
        <v>-0.27777777777777779</v>
      </c>
      <c r="H24" s="81">
        <f t="shared" si="1"/>
        <v>0.34267480714132525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177</v>
      </c>
      <c r="C25" s="83">
        <v>37</v>
      </c>
      <c r="D25" s="83">
        <v>49</v>
      </c>
      <c r="E25" s="83">
        <v>30</v>
      </c>
      <c r="F25" s="83">
        <v>62</v>
      </c>
      <c r="G25" s="80">
        <f t="shared" si="0"/>
        <v>1.0666666666666669</v>
      </c>
      <c r="H25" s="81">
        <f t="shared" si="1"/>
        <v>-0.23068428178257161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72</v>
      </c>
      <c r="C26" s="83">
        <v>27</v>
      </c>
      <c r="D26" s="83">
        <v>55</v>
      </c>
      <c r="E26" s="83">
        <v>476</v>
      </c>
      <c r="F26" s="83">
        <v>569</v>
      </c>
      <c r="G26" s="80">
        <f t="shared" si="0"/>
        <v>0.19537815126050417</v>
      </c>
      <c r="H26" s="81">
        <f t="shared" si="1"/>
        <v>0.67665976440426534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101</v>
      </c>
      <c r="C27" s="83">
        <v>115</v>
      </c>
      <c r="D27" s="83">
        <v>109</v>
      </c>
      <c r="E27" s="83">
        <v>44</v>
      </c>
      <c r="F27" s="83">
        <v>96</v>
      </c>
      <c r="G27" s="80">
        <f t="shared" si="0"/>
        <v>1.1818181818181817</v>
      </c>
      <c r="H27" s="81">
        <f t="shared" si="1"/>
        <v>-1.2612863947040753E-2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54</v>
      </c>
      <c r="C28" s="83">
        <v>4</v>
      </c>
      <c r="D28" s="83">
        <v>24</v>
      </c>
      <c r="E28" s="83">
        <v>3</v>
      </c>
      <c r="F28" s="83">
        <v>101</v>
      </c>
      <c r="G28" s="80">
        <f t="shared" si="0"/>
        <v>32.666666666666664</v>
      </c>
      <c r="H28" s="81">
        <f t="shared" si="1"/>
        <v>0.16945066045231361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142</v>
      </c>
      <c r="C29" s="83">
        <v>111</v>
      </c>
      <c r="D29" s="83">
        <v>123</v>
      </c>
      <c r="E29" s="83">
        <v>51</v>
      </c>
      <c r="F29" s="83">
        <v>42</v>
      </c>
      <c r="G29" s="80">
        <f t="shared" si="0"/>
        <v>-0.17647058823529416</v>
      </c>
      <c r="H29" s="81">
        <f t="shared" si="1"/>
        <v>-0.26253699875461267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23</v>
      </c>
      <c r="C30" s="83">
        <v>22</v>
      </c>
      <c r="D30" s="83">
        <v>34</v>
      </c>
      <c r="E30" s="83">
        <v>47</v>
      </c>
      <c r="F30" s="83">
        <v>21</v>
      </c>
      <c r="G30" s="80">
        <f t="shared" si="0"/>
        <v>-0.55319148936170215</v>
      </c>
      <c r="H30" s="81">
        <f t="shared" si="1"/>
        <v>-2.2486273290288183E-2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26</v>
      </c>
      <c r="C31" s="83">
        <v>7</v>
      </c>
      <c r="D31" s="83">
        <v>6</v>
      </c>
      <c r="E31" s="83">
        <v>10</v>
      </c>
      <c r="F31" s="83">
        <v>23</v>
      </c>
      <c r="G31" s="80">
        <f t="shared" si="0"/>
        <v>1.2999999999999998</v>
      </c>
      <c r="H31" s="81">
        <f t="shared" si="1"/>
        <v>-3.0185614085891044E-2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4</v>
      </c>
      <c r="C32" s="83">
        <v>3</v>
      </c>
      <c r="D32" s="83">
        <v>1</v>
      </c>
      <c r="E32" s="83">
        <v>3</v>
      </c>
      <c r="F32" s="83">
        <v>5</v>
      </c>
      <c r="G32" s="80">
        <f t="shared" si="0"/>
        <v>0.66666666666666674</v>
      </c>
      <c r="H32" s="81">
        <f t="shared" si="1"/>
        <v>5.7371263440564091E-2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17</v>
      </c>
      <c r="C33" s="83">
        <v>21</v>
      </c>
      <c r="D33" s="83">
        <v>15</v>
      </c>
      <c r="E33" s="83">
        <v>25</v>
      </c>
      <c r="F33" s="83">
        <v>22</v>
      </c>
      <c r="G33" s="80">
        <f t="shared" si="0"/>
        <v>-0.12</v>
      </c>
      <c r="H33" s="81">
        <f t="shared" si="1"/>
        <v>6.6580010120685706E-2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106</v>
      </c>
      <c r="C34" s="83">
        <v>36</v>
      </c>
      <c r="D34" s="83">
        <v>18</v>
      </c>
      <c r="E34" s="83">
        <v>18</v>
      </c>
      <c r="F34" s="83">
        <v>84</v>
      </c>
      <c r="G34" s="80">
        <f t="shared" si="0"/>
        <v>3.666666666666667</v>
      </c>
      <c r="H34" s="81">
        <f t="shared" si="1"/>
        <v>-5.6496848368525865E-2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15</v>
      </c>
      <c r="C35" s="83">
        <v>8</v>
      </c>
      <c r="D35" s="83">
        <v>3</v>
      </c>
      <c r="E35" s="83">
        <v>3</v>
      </c>
      <c r="F35" s="83">
        <v>1</v>
      </c>
      <c r="G35" s="80">
        <f t="shared" si="0"/>
        <v>-0.66666666666666674</v>
      </c>
      <c r="H35" s="81">
        <f t="shared" si="1"/>
        <v>-0.49186725184538527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488</v>
      </c>
      <c r="C36" s="90">
        <v>184</v>
      </c>
      <c r="D36" s="90">
        <v>161</v>
      </c>
      <c r="E36" s="90">
        <v>164</v>
      </c>
      <c r="F36" s="90">
        <v>214</v>
      </c>
      <c r="G36" s="80">
        <f t="shared" si="0"/>
        <v>0.30487804878048785</v>
      </c>
      <c r="H36" s="81">
        <f t="shared" si="1"/>
        <v>-0.18623597265878955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16847</v>
      </c>
      <c r="C37" s="67">
        <v>10846</v>
      </c>
      <c r="D37" s="67">
        <v>10079</v>
      </c>
      <c r="E37" s="67">
        <v>6266</v>
      </c>
      <c r="F37" s="67">
        <v>7346</v>
      </c>
      <c r="G37" s="70">
        <f t="shared" si="0"/>
        <v>0.17235876157037988</v>
      </c>
      <c r="H37" s="71">
        <f t="shared" si="1"/>
        <v>-0.18739014113012542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27334</v>
      </c>
      <c r="C38" s="72">
        <v>21681</v>
      </c>
      <c r="D38" s="72">
        <v>22552</v>
      </c>
      <c r="E38" s="72">
        <v>9515</v>
      </c>
      <c r="F38" s="72">
        <v>10644</v>
      </c>
      <c r="G38" s="70">
        <f t="shared" si="0"/>
        <v>0.11865475564897521</v>
      </c>
      <c r="H38" s="70">
        <f t="shared" si="1"/>
        <v>-0.21004851662537238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9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54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60"/>
      <c r="G2" s="60"/>
      <c r="H2" s="60"/>
      <c r="I2" s="59" t="s">
        <v>55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1096100</v>
      </c>
      <c r="C5" s="21">
        <v>1091304</v>
      </c>
      <c r="D5" s="36">
        <v>1104027</v>
      </c>
      <c r="E5" s="36">
        <v>1150388</v>
      </c>
      <c r="F5" s="36">
        <v>1125878</v>
      </c>
      <c r="G5" s="33">
        <f>IF(E5&gt;0,F5/E5-1,"-")</f>
        <v>-2.1305855068029178E-2</v>
      </c>
      <c r="H5" s="34">
        <f>IF(B5&gt;0,((F5/B5)^(1/4)-1),"-")</f>
        <v>6.7236908139309826E-3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123840</v>
      </c>
      <c r="C6" s="11">
        <v>121755</v>
      </c>
      <c r="D6" s="36">
        <v>133906</v>
      </c>
      <c r="E6" s="36">
        <v>139171</v>
      </c>
      <c r="F6" s="36">
        <v>113452</v>
      </c>
      <c r="G6" s="33">
        <f t="shared" ref="G6:G38" si="0">IF(E6&gt;0,F6/E6-1,"-")</f>
        <v>-0.18480143133267701</v>
      </c>
      <c r="H6" s="34">
        <f t="shared" ref="H6:H38" si="1">IF(B6&gt;0,((F6/B6)^(1/4)-1),"-")</f>
        <v>-2.166452125448437E-2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72149</v>
      </c>
      <c r="C7" s="11">
        <v>79338</v>
      </c>
      <c r="D7" s="36">
        <v>85770</v>
      </c>
      <c r="E7" s="36">
        <v>88948</v>
      </c>
      <c r="F7" s="36">
        <v>78088</v>
      </c>
      <c r="G7" s="33">
        <f t="shared" si="0"/>
        <v>-0.12209380761793409</v>
      </c>
      <c r="H7" s="34">
        <f t="shared" si="1"/>
        <v>1.9972578070999392E-2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67527</v>
      </c>
      <c r="C8" s="11">
        <v>69051</v>
      </c>
      <c r="D8" s="36">
        <v>77335</v>
      </c>
      <c r="E8" s="36">
        <v>85833</v>
      </c>
      <c r="F8" s="36">
        <v>79095</v>
      </c>
      <c r="G8" s="33">
        <f t="shared" si="0"/>
        <v>-7.850127573310961E-2</v>
      </c>
      <c r="H8" s="34">
        <f t="shared" si="1"/>
        <v>4.0322265615815089E-2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63412</v>
      </c>
      <c r="C9" s="11">
        <v>45583</v>
      </c>
      <c r="D9" s="36">
        <v>48005</v>
      </c>
      <c r="E9" s="36">
        <v>41943</v>
      </c>
      <c r="F9" s="36">
        <v>43330</v>
      </c>
      <c r="G9" s="33">
        <f t="shared" si="0"/>
        <v>3.3068688458145479E-2</v>
      </c>
      <c r="H9" s="34">
        <f t="shared" si="1"/>
        <v>-9.0810713543758359E-2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24205</v>
      </c>
      <c r="C10" s="11">
        <v>25205</v>
      </c>
      <c r="D10" s="36">
        <v>24707</v>
      </c>
      <c r="E10" s="36">
        <v>27291</v>
      </c>
      <c r="F10" s="36">
        <v>25648</v>
      </c>
      <c r="G10" s="33">
        <f t="shared" si="0"/>
        <v>-6.0202997325125462E-2</v>
      </c>
      <c r="H10" s="34">
        <f t="shared" si="1"/>
        <v>1.4581886475862671E-2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445</v>
      </c>
      <c r="C11" s="11">
        <v>334</v>
      </c>
      <c r="D11" s="36">
        <v>387</v>
      </c>
      <c r="E11" s="36">
        <v>465</v>
      </c>
      <c r="F11" s="36">
        <v>326</v>
      </c>
      <c r="G11" s="33">
        <f t="shared" si="0"/>
        <v>-0.29892473118279572</v>
      </c>
      <c r="H11" s="34">
        <f t="shared" si="1"/>
        <v>-7.4845219502121751E-2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653</v>
      </c>
      <c r="C12" s="11">
        <v>632</v>
      </c>
      <c r="D12" s="36">
        <v>587</v>
      </c>
      <c r="E12" s="36">
        <v>542</v>
      </c>
      <c r="F12" s="36">
        <v>656</v>
      </c>
      <c r="G12" s="33">
        <f t="shared" si="0"/>
        <v>0.21033210332103325</v>
      </c>
      <c r="H12" s="34">
        <f t="shared" si="1"/>
        <v>1.1465717282721499E-3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515</v>
      </c>
      <c r="C13" s="11">
        <v>517</v>
      </c>
      <c r="D13" s="36">
        <v>772</v>
      </c>
      <c r="E13" s="36">
        <v>679</v>
      </c>
      <c r="F13" s="36">
        <v>579</v>
      </c>
      <c r="G13" s="33">
        <f t="shared" si="0"/>
        <v>-0.1472754050073638</v>
      </c>
      <c r="H13" s="34">
        <f t="shared" si="1"/>
        <v>2.9716883662601612E-2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224</v>
      </c>
      <c r="C14" s="11">
        <v>223</v>
      </c>
      <c r="D14" s="36">
        <v>257</v>
      </c>
      <c r="E14" s="36">
        <v>219</v>
      </c>
      <c r="F14" s="36">
        <v>295</v>
      </c>
      <c r="G14" s="33">
        <f t="shared" si="0"/>
        <v>0.34703196347031962</v>
      </c>
      <c r="H14" s="34">
        <f t="shared" si="1"/>
        <v>7.1256572343886937E-2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2501</v>
      </c>
      <c r="C15" s="11">
        <v>2679</v>
      </c>
      <c r="D15" s="36">
        <v>2407</v>
      </c>
      <c r="E15" s="36">
        <v>2272</v>
      </c>
      <c r="F15" s="36">
        <v>2128</v>
      </c>
      <c r="G15" s="33">
        <f t="shared" si="0"/>
        <v>-6.3380281690140872E-2</v>
      </c>
      <c r="H15" s="34">
        <f t="shared" si="1"/>
        <v>-3.9572729505245818E-2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2033</v>
      </c>
      <c r="C16" s="11">
        <v>1701</v>
      </c>
      <c r="D16" s="36">
        <v>2641</v>
      </c>
      <c r="E16" s="36">
        <v>2069</v>
      </c>
      <c r="F16" s="36">
        <v>1625</v>
      </c>
      <c r="G16" s="33">
        <f t="shared" si="0"/>
        <v>-0.21459642339294349</v>
      </c>
      <c r="H16" s="34">
        <f t="shared" si="1"/>
        <v>-5.4461979576713282E-2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423</v>
      </c>
      <c r="C17" s="11">
        <v>379</v>
      </c>
      <c r="D17" s="36">
        <v>380</v>
      </c>
      <c r="E17" s="36">
        <v>307</v>
      </c>
      <c r="F17" s="36">
        <v>282</v>
      </c>
      <c r="G17" s="33">
        <f t="shared" si="0"/>
        <v>-8.1433224755700362E-2</v>
      </c>
      <c r="H17" s="34">
        <f t="shared" si="1"/>
        <v>-9.6397996390155227E-2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171</v>
      </c>
      <c r="C18" s="11">
        <v>84</v>
      </c>
      <c r="D18" s="36">
        <v>170</v>
      </c>
      <c r="E18" s="36">
        <v>104</v>
      </c>
      <c r="F18" s="36">
        <v>174</v>
      </c>
      <c r="G18" s="33">
        <f t="shared" si="0"/>
        <v>0.67307692307692313</v>
      </c>
      <c r="H18" s="34">
        <f t="shared" si="1"/>
        <v>4.3574016644918334E-3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312</v>
      </c>
      <c r="C19" s="11">
        <v>346</v>
      </c>
      <c r="D19" s="36">
        <v>494</v>
      </c>
      <c r="E19" s="36">
        <v>457</v>
      </c>
      <c r="F19" s="36">
        <v>545</v>
      </c>
      <c r="G19" s="33">
        <f t="shared" si="0"/>
        <v>0.19256017505470457</v>
      </c>
      <c r="H19" s="34">
        <f t="shared" si="1"/>
        <v>0.14963632325583487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1061</v>
      </c>
      <c r="C20" s="11">
        <v>1193</v>
      </c>
      <c r="D20" s="36">
        <v>699</v>
      </c>
      <c r="E20" s="36">
        <v>537</v>
      </c>
      <c r="F20" s="36">
        <v>687</v>
      </c>
      <c r="G20" s="33">
        <f t="shared" si="0"/>
        <v>0.27932960893854752</v>
      </c>
      <c r="H20" s="34">
        <f t="shared" si="1"/>
        <v>-0.10296303806157792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1017</v>
      </c>
      <c r="C21" s="11">
        <v>580</v>
      </c>
      <c r="D21" s="36">
        <v>483</v>
      </c>
      <c r="E21" s="36">
        <v>343</v>
      </c>
      <c r="F21" s="36">
        <v>371</v>
      </c>
      <c r="G21" s="33">
        <f t="shared" si="0"/>
        <v>8.163265306122458E-2</v>
      </c>
      <c r="H21" s="34">
        <f t="shared" si="1"/>
        <v>-0.22283499021857811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266</v>
      </c>
      <c r="C22" s="11">
        <v>317</v>
      </c>
      <c r="D22" s="36">
        <v>344</v>
      </c>
      <c r="E22" s="36">
        <v>249</v>
      </c>
      <c r="F22" s="36">
        <v>239</v>
      </c>
      <c r="G22" s="33">
        <f t="shared" si="0"/>
        <v>-4.016064257028118E-2</v>
      </c>
      <c r="H22" s="34">
        <f t="shared" si="1"/>
        <v>-2.6403360767668471E-2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404</v>
      </c>
      <c r="C23" s="11">
        <v>238</v>
      </c>
      <c r="D23" s="36">
        <v>259</v>
      </c>
      <c r="E23" s="36">
        <v>259</v>
      </c>
      <c r="F23" s="36">
        <v>193</v>
      </c>
      <c r="G23" s="33">
        <f t="shared" ref="G23:G35" si="2">IF(E23&gt;0,F23/E23-1,"-")</f>
        <v>-0.25482625482625487</v>
      </c>
      <c r="H23" s="34">
        <f t="shared" ref="H23:H35" si="3">IF(B23&gt;0,((F23/B23)^(1/4)-1),"-")</f>
        <v>-0.16863069480489645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286</v>
      </c>
      <c r="C24" s="11">
        <v>386</v>
      </c>
      <c r="D24" s="36">
        <v>391</v>
      </c>
      <c r="E24" s="36">
        <v>346</v>
      </c>
      <c r="F24" s="36">
        <v>326</v>
      </c>
      <c r="G24" s="33">
        <f t="shared" si="2"/>
        <v>-5.7803468208092457E-2</v>
      </c>
      <c r="H24" s="34">
        <f t="shared" si="3"/>
        <v>3.326779088622045E-2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1582</v>
      </c>
      <c r="C25" s="11">
        <v>1460</v>
      </c>
      <c r="D25" s="36">
        <v>1635</v>
      </c>
      <c r="E25" s="36">
        <v>2121</v>
      </c>
      <c r="F25" s="36">
        <v>2761</v>
      </c>
      <c r="G25" s="33">
        <f t="shared" si="2"/>
        <v>0.30174446016030165</v>
      </c>
      <c r="H25" s="34">
        <f t="shared" si="3"/>
        <v>0.14938356232875893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723</v>
      </c>
      <c r="C26" s="11">
        <v>580</v>
      </c>
      <c r="D26" s="36">
        <v>671</v>
      </c>
      <c r="E26" s="36">
        <v>706</v>
      </c>
      <c r="F26" s="36">
        <v>798</v>
      </c>
      <c r="G26" s="33">
        <f t="shared" si="2"/>
        <v>0.13031161473087827</v>
      </c>
      <c r="H26" s="34">
        <f t="shared" si="3"/>
        <v>2.498178717500954E-2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2252</v>
      </c>
      <c r="C27" s="11">
        <v>1591</v>
      </c>
      <c r="D27" s="36">
        <v>1960</v>
      </c>
      <c r="E27" s="36">
        <v>1687</v>
      </c>
      <c r="F27" s="36">
        <v>1460</v>
      </c>
      <c r="G27" s="33">
        <f t="shared" si="2"/>
        <v>-0.13455838767042083</v>
      </c>
      <c r="H27" s="34">
        <f t="shared" si="3"/>
        <v>-0.10268254192653015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1020</v>
      </c>
      <c r="C28" s="11">
        <v>666</v>
      </c>
      <c r="D28" s="36">
        <v>740</v>
      </c>
      <c r="E28" s="36">
        <v>501</v>
      </c>
      <c r="F28" s="36">
        <v>380</v>
      </c>
      <c r="G28" s="33">
        <f t="shared" si="2"/>
        <v>-0.24151696606786432</v>
      </c>
      <c r="H28" s="34">
        <f t="shared" si="3"/>
        <v>-0.21873951981872664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1158</v>
      </c>
      <c r="C29" s="11">
        <v>467</v>
      </c>
      <c r="D29" s="36">
        <v>365</v>
      </c>
      <c r="E29" s="36">
        <v>364</v>
      </c>
      <c r="F29" s="36">
        <v>239</v>
      </c>
      <c r="G29" s="33">
        <f t="shared" si="2"/>
        <v>-0.34340659340659341</v>
      </c>
      <c r="H29" s="34">
        <f t="shared" si="3"/>
        <v>-0.32598069533941942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76</v>
      </c>
      <c r="C30" s="11">
        <v>82</v>
      </c>
      <c r="D30" s="36">
        <v>184</v>
      </c>
      <c r="E30" s="36">
        <v>149</v>
      </c>
      <c r="F30" s="36">
        <v>165</v>
      </c>
      <c r="G30" s="33">
        <f t="shared" si="2"/>
        <v>0.10738255033557054</v>
      </c>
      <c r="H30" s="34">
        <f t="shared" si="3"/>
        <v>0.21385717009302807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67</v>
      </c>
      <c r="C31" s="11">
        <v>57</v>
      </c>
      <c r="D31" s="36">
        <v>47</v>
      </c>
      <c r="E31" s="36">
        <v>105</v>
      </c>
      <c r="F31" s="36">
        <v>36</v>
      </c>
      <c r="G31" s="33">
        <f t="shared" si="2"/>
        <v>-0.65714285714285714</v>
      </c>
      <c r="H31" s="34">
        <f t="shared" si="3"/>
        <v>-0.14383607519480746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950</v>
      </c>
      <c r="C32" s="11">
        <v>391</v>
      </c>
      <c r="D32" s="36">
        <v>156</v>
      </c>
      <c r="E32" s="36">
        <v>147</v>
      </c>
      <c r="F32" s="36">
        <v>137</v>
      </c>
      <c r="G32" s="33">
        <f t="shared" si="2"/>
        <v>-6.8027210884353706E-2</v>
      </c>
      <c r="H32" s="34">
        <f t="shared" si="3"/>
        <v>-0.38376091434800297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80</v>
      </c>
      <c r="C33" s="11">
        <v>111</v>
      </c>
      <c r="D33" s="36">
        <v>148</v>
      </c>
      <c r="E33" s="36">
        <v>162</v>
      </c>
      <c r="F33" s="36">
        <v>253</v>
      </c>
      <c r="G33" s="33">
        <f t="shared" si="2"/>
        <v>0.56172839506172845</v>
      </c>
      <c r="H33" s="34">
        <f t="shared" si="3"/>
        <v>0.3335448715277165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283</v>
      </c>
      <c r="C34" s="11">
        <v>264</v>
      </c>
      <c r="D34" s="36">
        <v>695</v>
      </c>
      <c r="E34" s="36">
        <v>348</v>
      </c>
      <c r="F34" s="36">
        <v>356</v>
      </c>
      <c r="G34" s="33">
        <f t="shared" si="2"/>
        <v>2.2988505747126409E-2</v>
      </c>
      <c r="H34" s="34">
        <f t="shared" si="3"/>
        <v>5.9048600407390239E-2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219</v>
      </c>
      <c r="C35" s="11">
        <v>212</v>
      </c>
      <c r="D35" s="36">
        <v>378</v>
      </c>
      <c r="E35" s="36">
        <v>205</v>
      </c>
      <c r="F35" s="36">
        <v>162</v>
      </c>
      <c r="G35" s="33">
        <f t="shared" si="2"/>
        <v>-0.20975609756097557</v>
      </c>
      <c r="H35" s="34">
        <f t="shared" si="3"/>
        <v>-7.2598647498563484E-2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6369</v>
      </c>
      <c r="C36" s="20">
        <v>4699</v>
      </c>
      <c r="D36" s="20">
        <v>3426</v>
      </c>
      <c r="E36" s="20">
        <v>2841</v>
      </c>
      <c r="F36" s="20">
        <v>2865</v>
      </c>
      <c r="G36" s="33">
        <f t="shared" si="0"/>
        <v>8.4477296726503948E-3</v>
      </c>
      <c r="H36" s="34">
        <f t="shared" si="1"/>
        <v>-0.18103876659208684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376223</v>
      </c>
      <c r="C37" s="67">
        <v>361121</v>
      </c>
      <c r="D37" s="67">
        <v>390399</v>
      </c>
      <c r="E37" s="67">
        <v>401370</v>
      </c>
      <c r="F37" s="67">
        <v>357651</v>
      </c>
      <c r="G37" s="70">
        <f t="shared" si="0"/>
        <v>-0.10892443381418637</v>
      </c>
      <c r="H37" s="71">
        <f t="shared" si="1"/>
        <v>-1.2576348890180777E-2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1472323</v>
      </c>
      <c r="C38" s="72">
        <v>1452425</v>
      </c>
      <c r="D38" s="72">
        <v>1494426</v>
      </c>
      <c r="E38" s="72">
        <v>1551758</v>
      </c>
      <c r="F38" s="72">
        <v>1483529</v>
      </c>
      <c r="G38" s="70">
        <f t="shared" si="0"/>
        <v>-4.3968840502191742E-2</v>
      </c>
      <c r="H38" s="70">
        <f t="shared" si="1"/>
        <v>1.89736856502698E-3</v>
      </c>
      <c r="I38" s="72" t="s">
        <v>48</v>
      </c>
      <c r="J38" s="17"/>
    </row>
    <row r="39" spans="1:10" ht="12.75" customHeight="1" x14ac:dyDescent="0.2">
      <c r="A39" s="14" t="s">
        <v>128</v>
      </c>
      <c r="F39" s="14" t="s">
        <v>115</v>
      </c>
      <c r="I39" s="16" t="s">
        <v>87</v>
      </c>
      <c r="J39"/>
    </row>
    <row r="40" spans="1:10" ht="12.75" customHeight="1" x14ac:dyDescent="0.2">
      <c r="A40" s="14"/>
      <c r="F40" s="14" t="s">
        <v>116</v>
      </c>
      <c r="I40" s="15" t="s">
        <v>88</v>
      </c>
      <c r="J40"/>
    </row>
    <row r="41" spans="1:10" x14ac:dyDescent="0.2">
      <c r="F41" s="27"/>
      <c r="G41"/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  <c r="E45" s="4">
        <v>31</v>
      </c>
      <c r="F45" s="4">
        <v>24</v>
      </c>
    </row>
    <row r="46" spans="1:10" x14ac:dyDescent="0.2">
      <c r="A46"/>
      <c r="B46"/>
      <c r="C46"/>
      <c r="E46" s="4">
        <v>39</v>
      </c>
      <c r="F46" s="4">
        <v>29</v>
      </c>
    </row>
    <row r="47" spans="1:10" x14ac:dyDescent="0.2">
      <c r="A47"/>
      <c r="B47"/>
      <c r="C47"/>
      <c r="E47" s="4">
        <v>50</v>
      </c>
      <c r="F47" s="4">
        <v>73</v>
      </c>
    </row>
    <row r="48" spans="1:10" x14ac:dyDescent="0.2">
      <c r="A48"/>
      <c r="B48"/>
      <c r="C48"/>
      <c r="E48" s="4">
        <v>25</v>
      </c>
      <c r="F48" s="4">
        <v>18</v>
      </c>
    </row>
    <row r="49" spans="1:6" x14ac:dyDescent="0.2">
      <c r="A49"/>
      <c r="B49"/>
      <c r="C49"/>
      <c r="E49" s="4">
        <f>SUM(E45:E48)</f>
        <v>145</v>
      </c>
      <c r="F49" s="4">
        <f>SUM(F45:F48)</f>
        <v>144</v>
      </c>
    </row>
    <row r="50" spans="1:6" x14ac:dyDescent="0.2">
      <c r="A50"/>
      <c r="B50"/>
      <c r="C50"/>
    </row>
    <row r="51" spans="1:6" x14ac:dyDescent="0.2">
      <c r="A51"/>
      <c r="B51"/>
      <c r="C51"/>
    </row>
    <row r="52" spans="1:6" x14ac:dyDescent="0.2">
      <c r="A52"/>
      <c r="B52"/>
      <c r="C52"/>
    </row>
    <row r="53" spans="1:6" x14ac:dyDescent="0.2">
      <c r="A53"/>
      <c r="B53"/>
      <c r="C53"/>
    </row>
    <row r="54" spans="1:6" x14ac:dyDescent="0.2">
      <c r="A54"/>
      <c r="B54"/>
      <c r="C54"/>
    </row>
  </sheetData>
  <phoneticPr fontId="0" type="noConversion"/>
  <conditionalFormatting sqref="J5:J38">
    <cfRule type="cellIs" dxfId="209" priority="6" stopIfTrue="1" operator="notEqual">
      <formula>0</formula>
    </cfRule>
  </conditionalFormatting>
  <conditionalFormatting sqref="F5:F38">
    <cfRule type="cellIs" dxfId="208" priority="9" stopIfTrue="1" operator="lessThan">
      <formula>0</formula>
    </cfRule>
  </conditionalFormatting>
  <conditionalFormatting sqref="B5:B38">
    <cfRule type="cellIs" dxfId="207" priority="4" stopIfTrue="1" operator="lessThan">
      <formula>0</formula>
    </cfRule>
  </conditionalFormatting>
  <conditionalFormatting sqref="C5:C38">
    <cfRule type="cellIs" dxfId="206" priority="3" stopIfTrue="1" operator="lessThan">
      <formula>0</formula>
    </cfRule>
  </conditionalFormatting>
  <conditionalFormatting sqref="D5:D38">
    <cfRule type="cellIs" dxfId="205" priority="2" stopIfTrue="1" operator="lessThan">
      <formula>0</formula>
    </cfRule>
  </conditionalFormatting>
  <conditionalFormatting sqref="E5:E38">
    <cfRule type="cellIs" dxfId="20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9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3" width="12.5703125" style="9" customWidth="1"/>
    <col min="4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5" width="9.140625" style="4"/>
    <col min="16" max="16" width="12.7109375" style="4" customWidth="1"/>
    <col min="17" max="16384" width="9.140625" style="4"/>
  </cols>
  <sheetData>
    <row r="1" spans="1:10" s="1" customFormat="1" ht="18.75" customHeight="1" x14ac:dyDescent="0.3">
      <c r="A1" s="51" t="s">
        <v>126</v>
      </c>
      <c r="B1" s="65"/>
      <c r="C1" s="65"/>
      <c r="D1" s="53"/>
      <c r="E1" s="53"/>
      <c r="F1" s="53"/>
      <c r="G1" s="53"/>
      <c r="H1" s="53"/>
      <c r="I1" s="54" t="s">
        <v>56</v>
      </c>
    </row>
    <row r="2" spans="1:10" s="1" customFormat="1" ht="18.75" customHeight="1" x14ac:dyDescent="0.3">
      <c r="A2" s="55" t="s">
        <v>127</v>
      </c>
      <c r="B2" s="66"/>
      <c r="C2" s="66"/>
      <c r="D2" s="60"/>
      <c r="E2" s="60"/>
      <c r="F2" s="60"/>
      <c r="G2" s="60"/>
      <c r="H2" s="60"/>
      <c r="I2" s="59" t="s">
        <v>131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495492</v>
      </c>
      <c r="C5" s="21">
        <v>567730</v>
      </c>
      <c r="D5" s="21">
        <v>669972</v>
      </c>
      <c r="E5" s="11">
        <v>747730</v>
      </c>
      <c r="F5" s="11">
        <v>791949</v>
      </c>
      <c r="G5" s="33">
        <f>IF(E5&gt;0,F5/E5-1,"-")</f>
        <v>5.9137656640765979E-2</v>
      </c>
      <c r="H5" s="34">
        <f>IF(B5&gt;0,((F5/B5)^(1/4)-1),"-")</f>
        <v>0.12438525563392089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478935</v>
      </c>
      <c r="C6" s="11">
        <v>491654</v>
      </c>
      <c r="D6" s="11">
        <v>535765</v>
      </c>
      <c r="E6" s="11">
        <v>524093</v>
      </c>
      <c r="F6" s="11">
        <v>533947</v>
      </c>
      <c r="G6" s="33">
        <f t="shared" ref="G6:G38" si="0">IF(E6&gt;0,F6/E6-1,"-")</f>
        <v>1.8802006514111014E-2</v>
      </c>
      <c r="H6" s="34">
        <f t="shared" ref="H6:H38" si="1">IF(B6&gt;0,((F6/B6)^(1/4)-1),"-")</f>
        <v>2.7555749736274171E-2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194909</v>
      </c>
      <c r="C7" s="11">
        <v>217882</v>
      </c>
      <c r="D7" s="11">
        <v>222750</v>
      </c>
      <c r="E7" s="11">
        <v>240590</v>
      </c>
      <c r="F7" s="11">
        <v>225479</v>
      </c>
      <c r="G7" s="33">
        <f t="shared" si="0"/>
        <v>-6.2808096762126397E-2</v>
      </c>
      <c r="H7" s="34">
        <f t="shared" si="1"/>
        <v>3.7095026804189635E-2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373237</v>
      </c>
      <c r="C8" s="11">
        <v>412479</v>
      </c>
      <c r="D8" s="11">
        <v>423272</v>
      </c>
      <c r="E8" s="11">
        <v>419789</v>
      </c>
      <c r="F8" s="11">
        <v>394495</v>
      </c>
      <c r="G8" s="33">
        <f t="shared" si="0"/>
        <v>-6.0254080025917811E-2</v>
      </c>
      <c r="H8" s="34">
        <f t="shared" si="1"/>
        <v>1.3944545513849382E-2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424078</v>
      </c>
      <c r="C9" s="11">
        <v>365014</v>
      </c>
      <c r="D9" s="11">
        <v>355101</v>
      </c>
      <c r="E9" s="11">
        <v>349970</v>
      </c>
      <c r="F9" s="11">
        <v>352127</v>
      </c>
      <c r="G9" s="33">
        <f t="shared" si="0"/>
        <v>6.1633854330371829E-3</v>
      </c>
      <c r="H9" s="34">
        <f t="shared" si="1"/>
        <v>-4.5417659209766259E-2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12535</v>
      </c>
      <c r="C10" s="11">
        <v>14258</v>
      </c>
      <c r="D10" s="11">
        <v>16239</v>
      </c>
      <c r="E10" s="11">
        <v>16782</v>
      </c>
      <c r="F10" s="11">
        <v>17975</v>
      </c>
      <c r="G10" s="33">
        <f t="shared" si="0"/>
        <v>7.1088070551781568E-2</v>
      </c>
      <c r="H10" s="34">
        <f t="shared" si="1"/>
        <v>9.4299347312568393E-2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16646</v>
      </c>
      <c r="C11" s="11">
        <v>16244</v>
      </c>
      <c r="D11" s="11">
        <v>14784</v>
      </c>
      <c r="E11" s="11">
        <v>14891</v>
      </c>
      <c r="F11" s="11">
        <v>16287</v>
      </c>
      <c r="G11" s="33">
        <f t="shared" si="0"/>
        <v>9.374790141696332E-2</v>
      </c>
      <c r="H11" s="34">
        <f t="shared" si="1"/>
        <v>-5.4358479521283698E-3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15124</v>
      </c>
      <c r="C12" s="11">
        <v>16899</v>
      </c>
      <c r="D12" s="11">
        <v>16736</v>
      </c>
      <c r="E12" s="11">
        <v>18169</v>
      </c>
      <c r="F12" s="11">
        <v>16249</v>
      </c>
      <c r="G12" s="33">
        <f t="shared" si="0"/>
        <v>-0.10567450052286864</v>
      </c>
      <c r="H12" s="34">
        <f t="shared" si="1"/>
        <v>1.8098956923461751E-2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21758</v>
      </c>
      <c r="C13" s="11">
        <v>21841</v>
      </c>
      <c r="D13" s="11">
        <v>24644</v>
      </c>
      <c r="E13" s="11">
        <v>22164</v>
      </c>
      <c r="F13" s="11">
        <v>22144</v>
      </c>
      <c r="G13" s="33">
        <f t="shared" si="0"/>
        <v>-9.0236419418876501E-4</v>
      </c>
      <c r="H13" s="34">
        <f t="shared" si="1"/>
        <v>4.4059461236540809E-3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9371</v>
      </c>
      <c r="C14" s="11">
        <v>9062</v>
      </c>
      <c r="D14" s="11">
        <v>10581</v>
      </c>
      <c r="E14" s="11">
        <v>11673</v>
      </c>
      <c r="F14" s="11">
        <v>11709</v>
      </c>
      <c r="G14" s="33">
        <f t="shared" si="0"/>
        <v>3.0840400925211675E-3</v>
      </c>
      <c r="H14" s="34">
        <f t="shared" si="1"/>
        <v>5.7264054446220403E-2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78635</v>
      </c>
      <c r="C15" s="11">
        <v>92179</v>
      </c>
      <c r="D15" s="11">
        <v>98220</v>
      </c>
      <c r="E15" s="11">
        <v>102174</v>
      </c>
      <c r="F15" s="11">
        <v>95934</v>
      </c>
      <c r="G15" s="33">
        <f t="shared" si="0"/>
        <v>-6.1072288449116163E-2</v>
      </c>
      <c r="H15" s="34">
        <f t="shared" si="1"/>
        <v>5.096720786892539E-2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167924</v>
      </c>
      <c r="C16" s="11">
        <v>177416</v>
      </c>
      <c r="D16" s="11">
        <v>211945</v>
      </c>
      <c r="E16" s="11">
        <v>232765</v>
      </c>
      <c r="F16" s="11">
        <v>202663</v>
      </c>
      <c r="G16" s="33">
        <f t="shared" si="0"/>
        <v>-0.1293235666874315</v>
      </c>
      <c r="H16" s="34">
        <f t="shared" si="1"/>
        <v>4.8130657414607647E-2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15037</v>
      </c>
      <c r="C17" s="11">
        <v>14918</v>
      </c>
      <c r="D17" s="11">
        <v>15380</v>
      </c>
      <c r="E17" s="11">
        <v>14353</v>
      </c>
      <c r="F17" s="11">
        <v>14454</v>
      </c>
      <c r="G17" s="33">
        <f t="shared" si="0"/>
        <v>7.0368564063261196E-3</v>
      </c>
      <c r="H17" s="34">
        <f t="shared" si="1"/>
        <v>-9.8369569063743167E-3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12469</v>
      </c>
      <c r="C18" s="11">
        <v>11999</v>
      </c>
      <c r="D18" s="11">
        <v>11950</v>
      </c>
      <c r="E18" s="11">
        <v>12345</v>
      </c>
      <c r="F18" s="11">
        <v>9696</v>
      </c>
      <c r="G18" s="33">
        <f t="shared" si="0"/>
        <v>-0.21458080194410689</v>
      </c>
      <c r="H18" s="34">
        <f t="shared" si="1"/>
        <v>-6.0946695117279681E-2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10980</v>
      </c>
      <c r="C19" s="11">
        <v>12065</v>
      </c>
      <c r="D19" s="11">
        <v>12226</v>
      </c>
      <c r="E19" s="11">
        <v>13533</v>
      </c>
      <c r="F19" s="11">
        <v>15148</v>
      </c>
      <c r="G19" s="33">
        <f t="shared" si="0"/>
        <v>0.11933791472696376</v>
      </c>
      <c r="H19" s="34">
        <f t="shared" si="1"/>
        <v>8.3772779989153667E-2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17974</v>
      </c>
      <c r="C20" s="11">
        <v>19227</v>
      </c>
      <c r="D20" s="11">
        <v>19166</v>
      </c>
      <c r="E20" s="11">
        <v>18255</v>
      </c>
      <c r="F20" s="11">
        <v>18723</v>
      </c>
      <c r="G20" s="33">
        <f t="shared" si="0"/>
        <v>2.5636811832374651E-2</v>
      </c>
      <c r="H20" s="34">
        <f t="shared" si="1"/>
        <v>1.0258876468795863E-2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5806</v>
      </c>
      <c r="C21" s="11">
        <v>7606</v>
      </c>
      <c r="D21" s="11">
        <v>7909</v>
      </c>
      <c r="E21" s="11">
        <v>7636</v>
      </c>
      <c r="F21" s="11">
        <v>7506</v>
      </c>
      <c r="G21" s="33">
        <f t="shared" si="0"/>
        <v>-1.70246202200105E-2</v>
      </c>
      <c r="H21" s="34">
        <f t="shared" si="1"/>
        <v>6.6308526953265057E-2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9292</v>
      </c>
      <c r="C22" s="11">
        <v>8452</v>
      </c>
      <c r="D22" s="11">
        <v>8661</v>
      </c>
      <c r="E22" s="11">
        <v>9845</v>
      </c>
      <c r="F22" s="11">
        <v>10818</v>
      </c>
      <c r="G22" s="33">
        <f t="shared" si="0"/>
        <v>9.883189436262052E-2</v>
      </c>
      <c r="H22" s="34">
        <f t="shared" si="1"/>
        <v>3.8746190337083597E-2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9228</v>
      </c>
      <c r="C23" s="11">
        <v>9655</v>
      </c>
      <c r="D23" s="11">
        <v>11397</v>
      </c>
      <c r="E23" s="11">
        <v>13180</v>
      </c>
      <c r="F23" s="11">
        <v>11771</v>
      </c>
      <c r="G23" s="33">
        <f t="shared" ref="G23:G35" si="2">IF(E23&gt;0,F23/E23-1,"-")</f>
        <v>-0.10690440060698025</v>
      </c>
      <c r="H23" s="34">
        <f t="shared" ref="H23:H35" si="3">IF(B23&gt;0,((F23/B23)^(1/4)-1),"-")</f>
        <v>6.2738571803708121E-2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8803</v>
      </c>
      <c r="C24" s="11">
        <v>9291</v>
      </c>
      <c r="D24" s="11">
        <v>11233</v>
      </c>
      <c r="E24" s="11">
        <v>11309</v>
      </c>
      <c r="F24" s="11">
        <v>11553</v>
      </c>
      <c r="G24" s="33">
        <f t="shared" si="2"/>
        <v>2.1575736139358037E-2</v>
      </c>
      <c r="H24" s="34">
        <f t="shared" si="3"/>
        <v>7.0325858489938886E-2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23396</v>
      </c>
      <c r="C25" s="11">
        <v>25159</v>
      </c>
      <c r="D25" s="11">
        <v>27301</v>
      </c>
      <c r="E25" s="11">
        <v>31254</v>
      </c>
      <c r="F25" s="11">
        <v>34385</v>
      </c>
      <c r="G25" s="33">
        <f t="shared" si="2"/>
        <v>0.10017917706533574</v>
      </c>
      <c r="H25" s="34">
        <f t="shared" si="3"/>
        <v>0.1010495252578314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24574</v>
      </c>
      <c r="C26" s="11">
        <v>23983</v>
      </c>
      <c r="D26" s="11">
        <v>32483</v>
      </c>
      <c r="E26" s="11">
        <v>43604</v>
      </c>
      <c r="F26" s="11">
        <v>51551</v>
      </c>
      <c r="G26" s="33">
        <f t="shared" si="2"/>
        <v>0.18225392165856347</v>
      </c>
      <c r="H26" s="34">
        <f t="shared" si="3"/>
        <v>0.20348397024122011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99941</v>
      </c>
      <c r="C27" s="11">
        <v>105402</v>
      </c>
      <c r="D27" s="11">
        <v>117765</v>
      </c>
      <c r="E27" s="11">
        <v>125497</v>
      </c>
      <c r="F27" s="11">
        <v>125568</v>
      </c>
      <c r="G27" s="33">
        <f t="shared" si="2"/>
        <v>5.6575057571106591E-4</v>
      </c>
      <c r="H27" s="34">
        <f t="shared" si="3"/>
        <v>5.8726592539423361E-2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22908</v>
      </c>
      <c r="C28" s="11">
        <v>22702</v>
      </c>
      <c r="D28" s="11">
        <v>25131</v>
      </c>
      <c r="E28" s="11">
        <v>28662</v>
      </c>
      <c r="F28" s="11">
        <v>26750</v>
      </c>
      <c r="G28" s="33">
        <f t="shared" si="2"/>
        <v>-6.6708533947386739E-2</v>
      </c>
      <c r="H28" s="34">
        <f t="shared" si="3"/>
        <v>3.9523120178555526E-2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58905</v>
      </c>
      <c r="C29" s="11">
        <v>49513</v>
      </c>
      <c r="D29" s="11">
        <v>47783</v>
      </c>
      <c r="E29" s="11">
        <v>51789</v>
      </c>
      <c r="F29" s="11">
        <v>62855</v>
      </c>
      <c r="G29" s="33">
        <f t="shared" si="2"/>
        <v>0.21367471856958042</v>
      </c>
      <c r="H29" s="34">
        <f t="shared" si="3"/>
        <v>1.6358485942367773E-2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32834</v>
      </c>
      <c r="C30" s="11">
        <v>30269</v>
      </c>
      <c r="D30" s="11">
        <v>40898</v>
      </c>
      <c r="E30" s="11">
        <v>50128</v>
      </c>
      <c r="F30" s="11">
        <v>49616</v>
      </c>
      <c r="G30" s="33">
        <f t="shared" si="2"/>
        <v>-1.0213852537503953E-2</v>
      </c>
      <c r="H30" s="34">
        <f t="shared" si="3"/>
        <v>0.10872665549210203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17469</v>
      </c>
      <c r="C31" s="11">
        <v>12961</v>
      </c>
      <c r="D31" s="11">
        <v>15191</v>
      </c>
      <c r="E31" s="11">
        <v>17806</v>
      </c>
      <c r="F31" s="11">
        <v>15050</v>
      </c>
      <c r="G31" s="33">
        <f t="shared" si="2"/>
        <v>-0.15477928788048967</v>
      </c>
      <c r="H31" s="34">
        <f t="shared" si="3"/>
        <v>-3.6576770022638594E-2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11470</v>
      </c>
      <c r="C32" s="11">
        <v>10261</v>
      </c>
      <c r="D32" s="11">
        <v>11442</v>
      </c>
      <c r="E32" s="11">
        <v>11429</v>
      </c>
      <c r="F32" s="11">
        <v>13069</v>
      </c>
      <c r="G32" s="33">
        <f t="shared" si="2"/>
        <v>0.14349461895178939</v>
      </c>
      <c r="H32" s="34">
        <f t="shared" si="3"/>
        <v>3.3165118081872835E-2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10130</v>
      </c>
      <c r="C33" s="11">
        <v>9663</v>
      </c>
      <c r="D33" s="11">
        <v>10389</v>
      </c>
      <c r="E33" s="11">
        <v>11700</v>
      </c>
      <c r="F33" s="11">
        <v>11436</v>
      </c>
      <c r="G33" s="33">
        <f t="shared" si="2"/>
        <v>-2.2564102564102573E-2</v>
      </c>
      <c r="H33" s="34">
        <f t="shared" si="3"/>
        <v>3.0780455448102595E-2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22551</v>
      </c>
      <c r="C34" s="11">
        <v>24805</v>
      </c>
      <c r="D34" s="11">
        <v>25213</v>
      </c>
      <c r="E34" s="11">
        <v>27877</v>
      </c>
      <c r="F34" s="11">
        <v>26494</v>
      </c>
      <c r="G34" s="33">
        <f t="shared" si="2"/>
        <v>-4.9610790257201276E-2</v>
      </c>
      <c r="H34" s="34">
        <f t="shared" si="3"/>
        <v>4.1107156390962629E-2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19655</v>
      </c>
      <c r="C35" s="11">
        <v>17520</v>
      </c>
      <c r="D35" s="11">
        <v>24771</v>
      </c>
      <c r="E35" s="11">
        <v>31726</v>
      </c>
      <c r="F35" s="11">
        <v>34443</v>
      </c>
      <c r="G35" s="33">
        <f t="shared" si="2"/>
        <v>8.5639538548824223E-2</v>
      </c>
      <c r="H35" s="34">
        <f t="shared" si="3"/>
        <v>0.15055393179509058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183377</v>
      </c>
      <c r="C36" s="20">
        <v>158436</v>
      </c>
      <c r="D36" s="20">
        <v>148390</v>
      </c>
      <c r="E36" s="20">
        <v>158824</v>
      </c>
      <c r="F36" s="20">
        <v>171053</v>
      </c>
      <c r="G36" s="33">
        <f t="shared" si="0"/>
        <v>7.6997179267616955E-2</v>
      </c>
      <c r="H36" s="34">
        <f t="shared" si="1"/>
        <v>-1.7242293807882669E-2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2409951</v>
      </c>
      <c r="C37" s="67">
        <v>2418815</v>
      </c>
      <c r="D37" s="67">
        <v>2554716</v>
      </c>
      <c r="E37" s="67">
        <v>2643812</v>
      </c>
      <c r="F37" s="67">
        <v>2610948</v>
      </c>
      <c r="G37" s="70">
        <f t="shared" si="0"/>
        <v>-1.2430535907999474E-2</v>
      </c>
      <c r="H37" s="71">
        <f t="shared" si="1"/>
        <v>2.0228620175376522E-2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2905443</v>
      </c>
      <c r="C38" s="72">
        <v>2986545</v>
      </c>
      <c r="D38" s="72">
        <v>3224688</v>
      </c>
      <c r="E38" s="72">
        <v>3391542</v>
      </c>
      <c r="F38" s="72">
        <v>3402897</v>
      </c>
      <c r="G38" s="70">
        <f t="shared" si="0"/>
        <v>3.3480346108052395E-3</v>
      </c>
      <c r="H38" s="70">
        <f t="shared" si="1"/>
        <v>4.0301227787773009E-2</v>
      </c>
      <c r="I38" s="72" t="s">
        <v>48</v>
      </c>
      <c r="J38" s="17"/>
    </row>
    <row r="39" spans="1:10" ht="12.75" customHeight="1" x14ac:dyDescent="0.2">
      <c r="A39" s="14" t="s">
        <v>128</v>
      </c>
      <c r="B39" s="4"/>
      <c r="C39" s="4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"/>
      <c r="C40" s="4"/>
      <c r="F40" s="14" t="s">
        <v>116</v>
      </c>
      <c r="I40" s="15" t="s">
        <v>88</v>
      </c>
      <c r="J40"/>
    </row>
    <row r="41" spans="1:10" x14ac:dyDescent="0.2">
      <c r="B41" s="4"/>
      <c r="C41" s="4"/>
      <c r="F41"/>
      <c r="G41"/>
      <c r="H41"/>
      <c r="J41"/>
    </row>
    <row r="42" spans="1:10" x14ac:dyDescent="0.2">
      <c r="A42"/>
      <c r="B42" s="4"/>
      <c r="C42" s="4"/>
    </row>
    <row r="43" spans="1:10" x14ac:dyDescent="0.2">
      <c r="A43"/>
      <c r="B43" s="4"/>
      <c r="C43" s="4"/>
    </row>
    <row r="44" spans="1:10" x14ac:dyDescent="0.2">
      <c r="A44"/>
      <c r="B44" s="4"/>
      <c r="C44" s="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4"/>
      <c r="C55" s="4"/>
    </row>
    <row r="56" spans="1:3" x14ac:dyDescent="0.2">
      <c r="B56" s="4"/>
      <c r="C56" s="4"/>
    </row>
    <row r="57" spans="1:3" x14ac:dyDescent="0.2">
      <c r="B57" s="4"/>
      <c r="C57" s="4"/>
    </row>
    <row r="58" spans="1:3" x14ac:dyDescent="0.2">
      <c r="B58" s="4"/>
      <c r="C58" s="4"/>
    </row>
    <row r="59" spans="1:3" x14ac:dyDescent="0.2">
      <c r="B59" s="4"/>
      <c r="C59" s="4"/>
    </row>
    <row r="60" spans="1:3" x14ac:dyDescent="0.2">
      <c r="B60" s="4"/>
      <c r="C60" s="4"/>
    </row>
    <row r="61" spans="1:3" x14ac:dyDescent="0.2">
      <c r="B61" s="4"/>
      <c r="C61" s="4"/>
    </row>
    <row r="62" spans="1:3" x14ac:dyDescent="0.2">
      <c r="B62" s="4"/>
      <c r="C62" s="4"/>
    </row>
    <row r="63" spans="1:3" x14ac:dyDescent="0.2">
      <c r="B63" s="4"/>
      <c r="C63" s="4"/>
    </row>
    <row r="64" spans="1:3" x14ac:dyDescent="0.2">
      <c r="B64" s="4"/>
      <c r="C64" s="4"/>
    </row>
    <row r="65" spans="2:3" x14ac:dyDescent="0.2">
      <c r="B65" s="4"/>
      <c r="C65" s="4"/>
    </row>
    <row r="66" spans="2:3" x14ac:dyDescent="0.2">
      <c r="B66" s="4"/>
      <c r="C66" s="4"/>
    </row>
    <row r="67" spans="2:3" x14ac:dyDescent="0.2">
      <c r="B67" s="4"/>
      <c r="C67" s="4"/>
    </row>
    <row r="68" spans="2:3" x14ac:dyDescent="0.2">
      <c r="B68" s="4"/>
      <c r="C68" s="4"/>
    </row>
    <row r="69" spans="2:3" x14ac:dyDescent="0.2">
      <c r="B69" s="4"/>
      <c r="C69" s="4"/>
    </row>
    <row r="70" spans="2:3" x14ac:dyDescent="0.2">
      <c r="B70" s="4"/>
      <c r="C70" s="4"/>
    </row>
    <row r="71" spans="2:3" x14ac:dyDescent="0.2">
      <c r="B71" s="4"/>
      <c r="C71" s="4"/>
    </row>
    <row r="72" spans="2:3" x14ac:dyDescent="0.2">
      <c r="B72" s="4"/>
      <c r="C72" s="4"/>
    </row>
    <row r="73" spans="2:3" x14ac:dyDescent="0.2">
      <c r="B73" s="4"/>
      <c r="C73" s="4"/>
    </row>
    <row r="74" spans="2:3" x14ac:dyDescent="0.2">
      <c r="B74" s="4"/>
      <c r="C74" s="4"/>
    </row>
    <row r="75" spans="2:3" x14ac:dyDescent="0.2">
      <c r="B75" s="4"/>
      <c r="C75" s="4"/>
    </row>
    <row r="76" spans="2:3" x14ac:dyDescent="0.2">
      <c r="B76" s="4"/>
      <c r="C76" s="4"/>
    </row>
    <row r="77" spans="2:3" x14ac:dyDescent="0.2">
      <c r="B77" s="4"/>
      <c r="C77" s="4"/>
    </row>
    <row r="78" spans="2:3" x14ac:dyDescent="0.2">
      <c r="B78" s="4"/>
      <c r="C78" s="4"/>
    </row>
    <row r="79" spans="2:3" x14ac:dyDescent="0.2">
      <c r="B79" s="4"/>
      <c r="C79" s="4"/>
    </row>
    <row r="80" spans="2:3" x14ac:dyDescent="0.2">
      <c r="B80" s="4"/>
      <c r="C80" s="4"/>
    </row>
    <row r="81" spans="2:3" x14ac:dyDescent="0.2">
      <c r="B81" s="4"/>
      <c r="C81" s="4"/>
    </row>
    <row r="82" spans="2:3" x14ac:dyDescent="0.2">
      <c r="B82" s="4"/>
      <c r="C82" s="4"/>
    </row>
    <row r="83" spans="2:3" x14ac:dyDescent="0.2">
      <c r="B83" s="4"/>
      <c r="C83" s="4"/>
    </row>
    <row r="84" spans="2:3" x14ac:dyDescent="0.2">
      <c r="B84" s="4"/>
      <c r="C84" s="4"/>
    </row>
    <row r="85" spans="2:3" x14ac:dyDescent="0.2">
      <c r="B85" s="4"/>
      <c r="C85" s="4"/>
    </row>
    <row r="86" spans="2:3" x14ac:dyDescent="0.2">
      <c r="B86" s="4"/>
      <c r="C86" s="4"/>
    </row>
    <row r="87" spans="2:3" x14ac:dyDescent="0.2">
      <c r="B87" s="4"/>
      <c r="C87" s="4"/>
    </row>
    <row r="88" spans="2:3" x14ac:dyDescent="0.2">
      <c r="B88" s="4"/>
      <c r="C88" s="4"/>
    </row>
    <row r="89" spans="2:3" x14ac:dyDescent="0.2">
      <c r="B89" s="4"/>
      <c r="C89" s="4"/>
    </row>
    <row r="90" spans="2:3" x14ac:dyDescent="0.2">
      <c r="B90" s="4"/>
      <c r="C90" s="4"/>
    </row>
    <row r="91" spans="2:3" x14ac:dyDescent="0.2">
      <c r="B91" s="4"/>
      <c r="C91" s="4"/>
    </row>
    <row r="92" spans="2:3" x14ac:dyDescent="0.2">
      <c r="B92" s="4"/>
      <c r="C92" s="4"/>
    </row>
    <row r="93" spans="2:3" x14ac:dyDescent="0.2">
      <c r="B93" s="4"/>
      <c r="C93" s="4"/>
    </row>
    <row r="94" spans="2:3" x14ac:dyDescent="0.2">
      <c r="B94" s="4"/>
      <c r="C94" s="4"/>
    </row>
    <row r="95" spans="2:3" x14ac:dyDescent="0.2">
      <c r="B95" s="4"/>
      <c r="C95" s="4"/>
    </row>
    <row r="96" spans="2:3" x14ac:dyDescent="0.2">
      <c r="B96" s="4"/>
      <c r="C96" s="4"/>
    </row>
    <row r="97" spans="2:3" x14ac:dyDescent="0.2">
      <c r="B97" s="4"/>
      <c r="C97" s="4"/>
    </row>
    <row r="98" spans="2:3" x14ac:dyDescent="0.2">
      <c r="B98" s="4"/>
      <c r="C98" s="4"/>
    </row>
    <row r="99" spans="2:3" x14ac:dyDescent="0.2">
      <c r="B99" s="4"/>
      <c r="C99" s="4"/>
    </row>
    <row r="100" spans="2:3" x14ac:dyDescent="0.2">
      <c r="B100" s="4"/>
      <c r="C100" s="4"/>
    </row>
    <row r="101" spans="2:3" x14ac:dyDescent="0.2">
      <c r="B101" s="4"/>
      <c r="C101" s="4"/>
    </row>
    <row r="102" spans="2:3" x14ac:dyDescent="0.2">
      <c r="B102" s="4"/>
      <c r="C102" s="4"/>
    </row>
    <row r="103" spans="2:3" x14ac:dyDescent="0.2">
      <c r="B103" s="4"/>
      <c r="C103" s="4"/>
    </row>
    <row r="104" spans="2:3" x14ac:dyDescent="0.2">
      <c r="B104" s="4"/>
      <c r="C104" s="4"/>
    </row>
    <row r="105" spans="2:3" x14ac:dyDescent="0.2">
      <c r="B105" s="4"/>
      <c r="C105" s="4"/>
    </row>
    <row r="106" spans="2:3" x14ac:dyDescent="0.2">
      <c r="B106" s="4"/>
      <c r="C106" s="4"/>
    </row>
    <row r="107" spans="2:3" x14ac:dyDescent="0.2">
      <c r="B107" s="4"/>
      <c r="C107" s="4"/>
    </row>
    <row r="108" spans="2:3" x14ac:dyDescent="0.2">
      <c r="B108" s="4"/>
      <c r="C108" s="4"/>
    </row>
    <row r="109" spans="2:3" x14ac:dyDescent="0.2">
      <c r="B109" s="4"/>
      <c r="C109" s="4"/>
    </row>
    <row r="110" spans="2:3" x14ac:dyDescent="0.2">
      <c r="B110" s="4"/>
      <c r="C110" s="4"/>
    </row>
    <row r="111" spans="2:3" x14ac:dyDescent="0.2">
      <c r="B111" s="4"/>
      <c r="C111" s="4"/>
    </row>
    <row r="112" spans="2:3" x14ac:dyDescent="0.2">
      <c r="B112" s="4"/>
      <c r="C112" s="4"/>
    </row>
    <row r="113" spans="2:3" x14ac:dyDescent="0.2">
      <c r="B113" s="4"/>
      <c r="C113" s="4"/>
    </row>
    <row r="114" spans="2:3" x14ac:dyDescent="0.2">
      <c r="B114" s="4"/>
      <c r="C114" s="4"/>
    </row>
    <row r="115" spans="2:3" x14ac:dyDescent="0.2">
      <c r="B115" s="4"/>
      <c r="C115" s="4"/>
    </row>
    <row r="116" spans="2:3" x14ac:dyDescent="0.2">
      <c r="B116" s="4"/>
      <c r="C116" s="4"/>
    </row>
    <row r="117" spans="2:3" x14ac:dyDescent="0.2">
      <c r="B117" s="4"/>
      <c r="C117" s="4"/>
    </row>
    <row r="118" spans="2:3" x14ac:dyDescent="0.2">
      <c r="B118" s="4"/>
      <c r="C118" s="4"/>
    </row>
    <row r="119" spans="2:3" x14ac:dyDescent="0.2">
      <c r="B119" s="4"/>
      <c r="C119" s="4"/>
    </row>
    <row r="120" spans="2:3" x14ac:dyDescent="0.2">
      <c r="B120" s="4"/>
      <c r="C120" s="4"/>
    </row>
    <row r="121" spans="2:3" x14ac:dyDescent="0.2">
      <c r="B121" s="4"/>
      <c r="C121" s="4"/>
    </row>
    <row r="122" spans="2:3" x14ac:dyDescent="0.2">
      <c r="B122" s="4"/>
      <c r="C122" s="4"/>
    </row>
    <row r="123" spans="2:3" x14ac:dyDescent="0.2">
      <c r="B123" s="4"/>
      <c r="C123" s="4"/>
    </row>
    <row r="124" spans="2:3" x14ac:dyDescent="0.2">
      <c r="B124" s="4"/>
      <c r="C124" s="4"/>
    </row>
    <row r="125" spans="2:3" x14ac:dyDescent="0.2">
      <c r="B125" s="4"/>
      <c r="C125" s="4"/>
    </row>
    <row r="126" spans="2:3" x14ac:dyDescent="0.2">
      <c r="B126" s="4"/>
      <c r="C126" s="4"/>
    </row>
    <row r="127" spans="2:3" x14ac:dyDescent="0.2">
      <c r="B127" s="4"/>
      <c r="C127" s="4"/>
    </row>
    <row r="128" spans="2:3" x14ac:dyDescent="0.2">
      <c r="B128" s="4"/>
      <c r="C128" s="4"/>
    </row>
    <row r="129" spans="2:3" x14ac:dyDescent="0.2">
      <c r="B129" s="4"/>
      <c r="C129" s="4"/>
    </row>
    <row r="130" spans="2:3" x14ac:dyDescent="0.2">
      <c r="B130" s="4"/>
      <c r="C130" s="4"/>
    </row>
    <row r="131" spans="2:3" x14ac:dyDescent="0.2">
      <c r="B131" s="4"/>
      <c r="C131" s="4"/>
    </row>
    <row r="132" spans="2:3" x14ac:dyDescent="0.2">
      <c r="B132" s="4"/>
      <c r="C132" s="4"/>
    </row>
    <row r="133" spans="2:3" x14ac:dyDescent="0.2">
      <c r="B133" s="4"/>
      <c r="C133" s="4"/>
    </row>
    <row r="134" spans="2:3" x14ac:dyDescent="0.2">
      <c r="B134" s="4"/>
      <c r="C134" s="4"/>
    </row>
    <row r="135" spans="2:3" x14ac:dyDescent="0.2">
      <c r="B135" s="4"/>
      <c r="C135" s="4"/>
    </row>
    <row r="136" spans="2:3" x14ac:dyDescent="0.2">
      <c r="B136" s="4"/>
      <c r="C136" s="4"/>
    </row>
    <row r="137" spans="2:3" x14ac:dyDescent="0.2">
      <c r="B137" s="4"/>
      <c r="C137" s="4"/>
    </row>
    <row r="138" spans="2:3" x14ac:dyDescent="0.2">
      <c r="B138" s="4"/>
      <c r="C138" s="4"/>
    </row>
    <row r="139" spans="2:3" x14ac:dyDescent="0.2">
      <c r="B139" s="4"/>
      <c r="C139" s="4"/>
    </row>
    <row r="140" spans="2:3" x14ac:dyDescent="0.2">
      <c r="B140" s="4"/>
      <c r="C140" s="4"/>
    </row>
    <row r="141" spans="2:3" x14ac:dyDescent="0.2">
      <c r="B141" s="4"/>
      <c r="C141" s="4"/>
    </row>
    <row r="142" spans="2:3" x14ac:dyDescent="0.2">
      <c r="B142" s="4"/>
      <c r="C142" s="4"/>
    </row>
    <row r="143" spans="2:3" x14ac:dyDescent="0.2">
      <c r="B143" s="4"/>
      <c r="C143" s="4"/>
    </row>
    <row r="144" spans="2:3" x14ac:dyDescent="0.2">
      <c r="B144" s="4"/>
      <c r="C144" s="4"/>
    </row>
    <row r="145" spans="2:3" x14ac:dyDescent="0.2">
      <c r="B145" s="4"/>
      <c r="C145" s="4"/>
    </row>
    <row r="146" spans="2:3" x14ac:dyDescent="0.2">
      <c r="B146" s="4"/>
      <c r="C146" s="4"/>
    </row>
    <row r="147" spans="2:3" x14ac:dyDescent="0.2">
      <c r="B147" s="4"/>
      <c r="C147" s="4"/>
    </row>
    <row r="148" spans="2:3" x14ac:dyDescent="0.2">
      <c r="B148" s="4"/>
      <c r="C148" s="4"/>
    </row>
    <row r="149" spans="2:3" x14ac:dyDescent="0.2">
      <c r="B149" s="4"/>
      <c r="C149" s="4"/>
    </row>
    <row r="150" spans="2:3" x14ac:dyDescent="0.2">
      <c r="B150" s="4"/>
      <c r="C150" s="4"/>
    </row>
  </sheetData>
  <phoneticPr fontId="0" type="noConversion"/>
  <conditionalFormatting sqref="J5:J38">
    <cfRule type="cellIs" dxfId="203" priority="6" stopIfTrue="1" operator="notEqual">
      <formula>0</formula>
    </cfRule>
  </conditionalFormatting>
  <conditionalFormatting sqref="F5:F38">
    <cfRule type="cellIs" dxfId="202" priority="9" stopIfTrue="1" operator="lessThan">
      <formula>0</formula>
    </cfRule>
  </conditionalFormatting>
  <conditionalFormatting sqref="B5:B38">
    <cfRule type="cellIs" dxfId="201" priority="4" stopIfTrue="1" operator="lessThan">
      <formula>0</formula>
    </cfRule>
  </conditionalFormatting>
  <conditionalFormatting sqref="C5:C38">
    <cfRule type="cellIs" dxfId="200" priority="3" stopIfTrue="1" operator="lessThan">
      <formula>0</formula>
    </cfRule>
  </conditionalFormatting>
  <conditionalFormatting sqref="D5:D38">
    <cfRule type="cellIs" dxfId="199" priority="2" stopIfTrue="1" operator="lessThan">
      <formula>0</formula>
    </cfRule>
  </conditionalFormatting>
  <conditionalFormatting sqref="E5:E38">
    <cfRule type="cellIs" dxfId="19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9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3" width="12.5703125" style="42" customWidth="1"/>
    <col min="4" max="5" width="12.5703125" style="40" customWidth="1"/>
    <col min="6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63"/>
      <c r="C1" s="63"/>
      <c r="D1" s="52"/>
      <c r="E1" s="52"/>
      <c r="F1" s="53"/>
      <c r="G1" s="53"/>
      <c r="H1" s="53"/>
      <c r="I1" s="54" t="s">
        <v>57</v>
      </c>
    </row>
    <row r="2" spans="1:10" s="1" customFormat="1" ht="18.75" customHeight="1" x14ac:dyDescent="0.3">
      <c r="A2" s="55" t="s">
        <v>127</v>
      </c>
      <c r="B2" s="64"/>
      <c r="C2" s="64"/>
      <c r="D2" s="56"/>
      <c r="E2" s="56"/>
      <c r="F2" s="60"/>
      <c r="G2" s="60"/>
      <c r="H2" s="60"/>
      <c r="I2" s="59" t="s">
        <v>58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37">
        <v>1333019</v>
      </c>
      <c r="C5" s="37">
        <v>1410582</v>
      </c>
      <c r="D5" s="21">
        <v>1443743</v>
      </c>
      <c r="E5" s="11">
        <v>1512525</v>
      </c>
      <c r="F5" s="11">
        <v>1547207</v>
      </c>
      <c r="G5" s="33">
        <f>IF(E5&gt;0,F5/E5-1,"-")</f>
        <v>2.2929868927786368E-2</v>
      </c>
      <c r="H5" s="34">
        <f>IF(B5&gt;0,((F5/B5)^(1/4)-1),"-")</f>
        <v>3.7953793517899737E-2</v>
      </c>
      <c r="I5" s="29" t="s">
        <v>5</v>
      </c>
      <c r="J5" s="17"/>
    </row>
    <row r="6" spans="1:10" ht="14.1" customHeight="1" x14ac:dyDescent="0.2">
      <c r="A6" s="11" t="s">
        <v>8</v>
      </c>
      <c r="B6" s="38">
        <v>445609</v>
      </c>
      <c r="C6" s="38">
        <v>452088</v>
      </c>
      <c r="D6" s="11">
        <v>501924</v>
      </c>
      <c r="E6" s="11">
        <v>492300</v>
      </c>
      <c r="F6" s="11">
        <v>490166</v>
      </c>
      <c r="G6" s="33">
        <f t="shared" ref="G6:G38" si="0">IF(E6&gt;0,F6/E6-1,"-")</f>
        <v>-4.3347552305504911E-3</v>
      </c>
      <c r="H6" s="34">
        <f t="shared" ref="H6:H38" si="1">IF(B6&gt;0,((F6/B6)^(1/4)-1),"-")</f>
        <v>2.41116520074518E-2</v>
      </c>
      <c r="I6" s="19" t="s">
        <v>9</v>
      </c>
      <c r="J6" s="17"/>
    </row>
    <row r="7" spans="1:10" ht="14.1" customHeight="1" x14ac:dyDescent="0.2">
      <c r="A7" s="11" t="s">
        <v>10</v>
      </c>
      <c r="B7" s="38">
        <v>108925</v>
      </c>
      <c r="C7" s="38">
        <v>101472</v>
      </c>
      <c r="D7" s="11">
        <v>116711</v>
      </c>
      <c r="E7" s="11">
        <v>116240</v>
      </c>
      <c r="F7" s="11">
        <v>103930</v>
      </c>
      <c r="G7" s="33">
        <f t="shared" si="0"/>
        <v>-0.10590158293186513</v>
      </c>
      <c r="H7" s="34">
        <f t="shared" si="1"/>
        <v>-1.166690177371732E-2</v>
      </c>
      <c r="I7" s="19" t="s">
        <v>11</v>
      </c>
      <c r="J7" s="17"/>
    </row>
    <row r="8" spans="1:10" ht="14.1" customHeight="1" x14ac:dyDescent="0.2">
      <c r="A8" s="11" t="s">
        <v>6</v>
      </c>
      <c r="B8" s="38">
        <v>122283</v>
      </c>
      <c r="C8" s="38">
        <v>113385</v>
      </c>
      <c r="D8" s="11">
        <v>119396</v>
      </c>
      <c r="E8" s="11">
        <v>123653</v>
      </c>
      <c r="F8" s="11">
        <v>118058</v>
      </c>
      <c r="G8" s="33">
        <f t="shared" si="0"/>
        <v>-4.5247588008378248E-2</v>
      </c>
      <c r="H8" s="34">
        <f t="shared" si="1"/>
        <v>-8.7519768765872419E-3</v>
      </c>
      <c r="I8" s="19" t="s">
        <v>7</v>
      </c>
      <c r="J8" s="17"/>
    </row>
    <row r="9" spans="1:10" ht="14.1" customHeight="1" x14ac:dyDescent="0.2">
      <c r="A9" s="11" t="s">
        <v>14</v>
      </c>
      <c r="B9" s="38">
        <v>124483</v>
      </c>
      <c r="C9" s="38">
        <v>114670</v>
      </c>
      <c r="D9" s="11">
        <v>116280</v>
      </c>
      <c r="E9" s="11">
        <v>123277</v>
      </c>
      <c r="F9" s="11">
        <v>121405</v>
      </c>
      <c r="G9" s="33">
        <f t="shared" si="0"/>
        <v>-1.5185314373321823E-2</v>
      </c>
      <c r="H9" s="34">
        <f t="shared" si="1"/>
        <v>-6.2397256659172395E-3</v>
      </c>
      <c r="I9" s="19" t="s">
        <v>15</v>
      </c>
      <c r="J9" s="17"/>
    </row>
    <row r="10" spans="1:10" ht="14.1" customHeight="1" x14ac:dyDescent="0.2">
      <c r="A10" s="11" t="s">
        <v>25</v>
      </c>
      <c r="B10" s="38">
        <v>6345</v>
      </c>
      <c r="C10" s="38">
        <v>6186</v>
      </c>
      <c r="D10" s="11">
        <v>6429</v>
      </c>
      <c r="E10" s="11">
        <v>6974</v>
      </c>
      <c r="F10" s="11">
        <v>7632</v>
      </c>
      <c r="G10" s="33">
        <f t="shared" si="0"/>
        <v>9.4350444508173315E-2</v>
      </c>
      <c r="H10" s="34">
        <f t="shared" si="1"/>
        <v>4.7253170449345738E-2</v>
      </c>
      <c r="I10" s="19" t="s">
        <v>26</v>
      </c>
      <c r="J10" s="17"/>
    </row>
    <row r="11" spans="1:10" ht="14.1" customHeight="1" x14ac:dyDescent="0.2">
      <c r="A11" s="11" t="s">
        <v>16</v>
      </c>
      <c r="B11" s="38">
        <v>2354</v>
      </c>
      <c r="C11" s="38">
        <v>1922</v>
      </c>
      <c r="D11" s="11">
        <v>1711</v>
      </c>
      <c r="E11" s="11">
        <v>2051</v>
      </c>
      <c r="F11" s="11">
        <v>2778</v>
      </c>
      <c r="G11" s="33">
        <f t="shared" si="0"/>
        <v>0.35446123842028276</v>
      </c>
      <c r="H11" s="34">
        <f t="shared" si="1"/>
        <v>4.2272899625064531E-2</v>
      </c>
      <c r="I11" s="19" t="s">
        <v>17</v>
      </c>
      <c r="J11" s="17"/>
    </row>
    <row r="12" spans="1:10" ht="14.1" customHeight="1" x14ac:dyDescent="0.2">
      <c r="A12" s="11" t="s">
        <v>18</v>
      </c>
      <c r="B12" s="38">
        <v>5119</v>
      </c>
      <c r="C12" s="38">
        <v>4472</v>
      </c>
      <c r="D12" s="11">
        <v>4328</v>
      </c>
      <c r="E12" s="11">
        <v>3947</v>
      </c>
      <c r="F12" s="11">
        <v>4239</v>
      </c>
      <c r="G12" s="33">
        <f t="shared" si="0"/>
        <v>7.3980238155561207E-2</v>
      </c>
      <c r="H12" s="34">
        <f t="shared" si="1"/>
        <v>-4.6063268367194654E-2</v>
      </c>
      <c r="I12" s="19" t="s">
        <v>19</v>
      </c>
      <c r="J12" s="17"/>
    </row>
    <row r="13" spans="1:10" ht="14.1" customHeight="1" x14ac:dyDescent="0.2">
      <c r="A13" s="11" t="s">
        <v>27</v>
      </c>
      <c r="B13" s="38">
        <v>3669</v>
      </c>
      <c r="C13" s="38">
        <v>3065</v>
      </c>
      <c r="D13" s="11">
        <v>3261</v>
      </c>
      <c r="E13" s="11">
        <v>2786</v>
      </c>
      <c r="F13" s="11">
        <v>2944</v>
      </c>
      <c r="G13" s="33">
        <f t="shared" si="0"/>
        <v>5.6712132089016487E-2</v>
      </c>
      <c r="H13" s="34">
        <f t="shared" si="1"/>
        <v>-5.3550331443627863E-2</v>
      </c>
      <c r="I13" s="19" t="s">
        <v>28</v>
      </c>
      <c r="J13" s="17"/>
    </row>
    <row r="14" spans="1:10" ht="14.1" customHeight="1" x14ac:dyDescent="0.2">
      <c r="A14" s="11" t="s">
        <v>29</v>
      </c>
      <c r="B14" s="38">
        <v>1881</v>
      </c>
      <c r="C14" s="38">
        <v>1665</v>
      </c>
      <c r="D14" s="11">
        <v>1617</v>
      </c>
      <c r="E14" s="11">
        <v>1387</v>
      </c>
      <c r="F14" s="11">
        <v>1426</v>
      </c>
      <c r="G14" s="33">
        <f t="shared" si="0"/>
        <v>2.8118240807498251E-2</v>
      </c>
      <c r="H14" s="34">
        <f t="shared" si="1"/>
        <v>-6.6890346414285262E-2</v>
      </c>
      <c r="I14" s="19" t="s">
        <v>29</v>
      </c>
      <c r="J14" s="17"/>
    </row>
    <row r="15" spans="1:10" ht="14.1" customHeight="1" x14ac:dyDescent="0.2">
      <c r="A15" s="11" t="s">
        <v>12</v>
      </c>
      <c r="B15" s="38">
        <v>13455</v>
      </c>
      <c r="C15" s="38">
        <v>11205</v>
      </c>
      <c r="D15" s="11">
        <v>12281</v>
      </c>
      <c r="E15" s="11">
        <v>12867</v>
      </c>
      <c r="F15" s="11">
        <v>11755</v>
      </c>
      <c r="G15" s="33">
        <f t="shared" si="0"/>
        <v>-8.6422631538043082E-2</v>
      </c>
      <c r="H15" s="34">
        <f t="shared" si="1"/>
        <v>-3.3204249457483459E-2</v>
      </c>
      <c r="I15" s="19" t="s">
        <v>13</v>
      </c>
      <c r="J15" s="17"/>
    </row>
    <row r="16" spans="1:10" ht="14.1" customHeight="1" x14ac:dyDescent="0.2">
      <c r="A16" s="11" t="s">
        <v>23</v>
      </c>
      <c r="B16" s="38">
        <v>10176</v>
      </c>
      <c r="C16" s="38">
        <v>10152</v>
      </c>
      <c r="D16" s="11">
        <v>12308</v>
      </c>
      <c r="E16" s="11">
        <v>10354</v>
      </c>
      <c r="F16" s="11">
        <v>11505</v>
      </c>
      <c r="G16" s="33">
        <f t="shared" si="0"/>
        <v>0.11116476723971402</v>
      </c>
      <c r="H16" s="34">
        <f t="shared" si="1"/>
        <v>3.1163142043550751E-2</v>
      </c>
      <c r="I16" s="19" t="s">
        <v>24</v>
      </c>
      <c r="J16" s="17"/>
    </row>
    <row r="17" spans="1:10" ht="14.1" customHeight="1" x14ac:dyDescent="0.2">
      <c r="A17" s="11" t="s">
        <v>22</v>
      </c>
      <c r="B17" s="38">
        <v>1804</v>
      </c>
      <c r="C17" s="38">
        <v>2080</v>
      </c>
      <c r="D17" s="11">
        <v>1854</v>
      </c>
      <c r="E17" s="11">
        <v>2207</v>
      </c>
      <c r="F17" s="11">
        <v>1880</v>
      </c>
      <c r="G17" s="33">
        <f t="shared" si="0"/>
        <v>-0.14816492976891704</v>
      </c>
      <c r="H17" s="34">
        <f t="shared" si="1"/>
        <v>1.0369735685632486E-2</v>
      </c>
      <c r="I17" s="19" t="s">
        <v>22</v>
      </c>
      <c r="J17" s="17"/>
    </row>
    <row r="18" spans="1:10" ht="14.1" customHeight="1" x14ac:dyDescent="0.2">
      <c r="A18" s="11" t="s">
        <v>20</v>
      </c>
      <c r="B18" s="38">
        <v>1140</v>
      </c>
      <c r="C18" s="38">
        <v>866</v>
      </c>
      <c r="D18" s="11">
        <v>784</v>
      </c>
      <c r="E18" s="11">
        <v>950</v>
      </c>
      <c r="F18" s="11">
        <v>831</v>
      </c>
      <c r="G18" s="33">
        <f t="shared" si="0"/>
        <v>-0.12526315789473685</v>
      </c>
      <c r="H18" s="34">
        <f t="shared" si="1"/>
        <v>-7.5995591856050981E-2</v>
      </c>
      <c r="I18" s="19" t="s">
        <v>21</v>
      </c>
      <c r="J18" s="17"/>
    </row>
    <row r="19" spans="1:10" ht="14.1" customHeight="1" x14ac:dyDescent="0.2">
      <c r="A19" s="11" t="s">
        <v>30</v>
      </c>
      <c r="B19" s="38">
        <v>1963</v>
      </c>
      <c r="C19" s="38">
        <v>2386</v>
      </c>
      <c r="D19" s="11">
        <v>2396</v>
      </c>
      <c r="E19" s="11">
        <v>2130</v>
      </c>
      <c r="F19" s="11">
        <v>1990</v>
      </c>
      <c r="G19" s="33">
        <f t="shared" si="0"/>
        <v>-6.5727699530516381E-2</v>
      </c>
      <c r="H19" s="34">
        <f t="shared" si="1"/>
        <v>3.4210192351507018E-3</v>
      </c>
      <c r="I19" s="19" t="s">
        <v>31</v>
      </c>
      <c r="J19" s="17"/>
    </row>
    <row r="20" spans="1:10" ht="14.1" customHeight="1" x14ac:dyDescent="0.2">
      <c r="A20" s="11" t="s">
        <v>76</v>
      </c>
      <c r="B20" s="38">
        <v>8279</v>
      </c>
      <c r="C20" s="38">
        <v>8187</v>
      </c>
      <c r="D20" s="11">
        <v>8275</v>
      </c>
      <c r="E20" s="11">
        <v>8235</v>
      </c>
      <c r="F20" s="11">
        <v>7883</v>
      </c>
      <c r="G20" s="33">
        <f t="shared" si="0"/>
        <v>-4.2744383727990276E-2</v>
      </c>
      <c r="H20" s="34">
        <f t="shared" si="1"/>
        <v>-1.217864416940484E-2</v>
      </c>
      <c r="I20" s="19" t="s">
        <v>77</v>
      </c>
      <c r="J20" s="17"/>
    </row>
    <row r="21" spans="1:10" ht="14.1" customHeight="1" x14ac:dyDescent="0.2">
      <c r="A21" s="11" t="s">
        <v>86</v>
      </c>
      <c r="B21" s="38">
        <v>1636</v>
      </c>
      <c r="C21" s="38">
        <v>1757</v>
      </c>
      <c r="D21" s="11">
        <v>2548</v>
      </c>
      <c r="E21" s="11">
        <v>3111</v>
      </c>
      <c r="F21" s="11">
        <v>3924</v>
      </c>
      <c r="G21" s="33">
        <f t="shared" si="0"/>
        <v>0.26133076181292192</v>
      </c>
      <c r="H21" s="34">
        <f t="shared" si="1"/>
        <v>0.24447571139913049</v>
      </c>
      <c r="I21" s="19" t="s">
        <v>36</v>
      </c>
      <c r="J21" s="17"/>
    </row>
    <row r="22" spans="1:10" ht="14.1" customHeight="1" x14ac:dyDescent="0.2">
      <c r="A22" s="11" t="s">
        <v>78</v>
      </c>
      <c r="B22" s="38">
        <v>1915</v>
      </c>
      <c r="C22" s="38">
        <v>1938</v>
      </c>
      <c r="D22" s="11">
        <v>1694</v>
      </c>
      <c r="E22" s="11">
        <v>1723</v>
      </c>
      <c r="F22" s="11">
        <v>1935</v>
      </c>
      <c r="G22" s="33">
        <f t="shared" si="0"/>
        <v>0.12304120719674994</v>
      </c>
      <c r="H22" s="34">
        <f t="shared" si="1"/>
        <v>2.6008021956378524E-3</v>
      </c>
      <c r="I22" s="19" t="s">
        <v>79</v>
      </c>
      <c r="J22" s="17"/>
    </row>
    <row r="23" spans="1:10" ht="14.1" customHeight="1" x14ac:dyDescent="0.2">
      <c r="A23" s="11" t="s">
        <v>118</v>
      </c>
      <c r="B23" s="38">
        <v>3228</v>
      </c>
      <c r="C23" s="38">
        <v>2382</v>
      </c>
      <c r="D23" s="11">
        <v>2325</v>
      </c>
      <c r="E23" s="11">
        <v>2683</v>
      </c>
      <c r="F23" s="11">
        <v>3223</v>
      </c>
      <c r="G23" s="33">
        <f t="shared" ref="G23:G35" si="2">IF(E23&gt;0,F23/E23-1,"-")</f>
        <v>0.20126723816623193</v>
      </c>
      <c r="H23" s="34">
        <f t="shared" ref="H23:H35" si="3">IF(B23&gt;0,((F23/B23)^(1/4)-1),"-")</f>
        <v>-3.8746181087789822E-4</v>
      </c>
      <c r="I23" s="19" t="s">
        <v>121</v>
      </c>
      <c r="J23" s="17"/>
    </row>
    <row r="24" spans="1:10" ht="14.1" customHeight="1" x14ac:dyDescent="0.2">
      <c r="A24" s="11" t="s">
        <v>32</v>
      </c>
      <c r="B24" s="38">
        <v>2356</v>
      </c>
      <c r="C24" s="38">
        <v>1391</v>
      </c>
      <c r="D24" s="11">
        <v>1508</v>
      </c>
      <c r="E24" s="11">
        <v>1527</v>
      </c>
      <c r="F24" s="11">
        <v>1429</v>
      </c>
      <c r="G24" s="33">
        <f t="shared" si="2"/>
        <v>-6.4178127046496392E-2</v>
      </c>
      <c r="H24" s="34">
        <f t="shared" si="3"/>
        <v>-0.11750097210473509</v>
      </c>
      <c r="I24" s="19" t="s">
        <v>33</v>
      </c>
      <c r="J24" s="17"/>
    </row>
    <row r="25" spans="1:10" ht="14.1" customHeight="1" x14ac:dyDescent="0.2">
      <c r="A25" s="11" t="s">
        <v>34</v>
      </c>
      <c r="B25" s="38">
        <v>4410</v>
      </c>
      <c r="C25" s="38">
        <v>4379</v>
      </c>
      <c r="D25" s="11">
        <v>5542</v>
      </c>
      <c r="E25" s="11">
        <v>6788</v>
      </c>
      <c r="F25" s="11">
        <v>5982</v>
      </c>
      <c r="G25" s="33">
        <f t="shared" si="2"/>
        <v>-0.11873895109015908</v>
      </c>
      <c r="H25" s="34">
        <f t="shared" si="3"/>
        <v>7.9200045084488968E-2</v>
      </c>
      <c r="I25" s="19" t="s">
        <v>35</v>
      </c>
      <c r="J25" s="17"/>
    </row>
    <row r="26" spans="1:10" ht="14.1" customHeight="1" x14ac:dyDescent="0.2">
      <c r="A26" s="11" t="s">
        <v>37</v>
      </c>
      <c r="B26" s="38">
        <v>3592</v>
      </c>
      <c r="C26" s="38">
        <v>2388</v>
      </c>
      <c r="D26" s="11">
        <v>3104</v>
      </c>
      <c r="E26" s="11">
        <v>3898</v>
      </c>
      <c r="F26" s="11">
        <v>4542</v>
      </c>
      <c r="G26" s="33">
        <f t="shared" si="2"/>
        <v>0.16521292970754242</v>
      </c>
      <c r="H26" s="34">
        <f t="shared" si="3"/>
        <v>6.0419488081032702E-2</v>
      </c>
      <c r="I26" s="19" t="s">
        <v>38</v>
      </c>
      <c r="J26" s="17"/>
    </row>
    <row r="27" spans="1:10" ht="14.1" customHeight="1" x14ac:dyDescent="0.2">
      <c r="A27" s="11" t="s">
        <v>39</v>
      </c>
      <c r="B27" s="38">
        <v>10761</v>
      </c>
      <c r="C27" s="38">
        <v>8758</v>
      </c>
      <c r="D27" s="11">
        <v>10547</v>
      </c>
      <c r="E27" s="11">
        <v>12140</v>
      </c>
      <c r="F27" s="11">
        <v>11153</v>
      </c>
      <c r="G27" s="33">
        <f t="shared" si="2"/>
        <v>-8.1301482701812144E-2</v>
      </c>
      <c r="H27" s="34">
        <f t="shared" si="3"/>
        <v>8.9851343380173976E-3</v>
      </c>
      <c r="I27" s="19" t="s">
        <v>40</v>
      </c>
      <c r="J27" s="17"/>
    </row>
    <row r="28" spans="1:10" ht="14.1" customHeight="1" x14ac:dyDescent="0.2">
      <c r="A28" s="11" t="s">
        <v>41</v>
      </c>
      <c r="B28" s="38">
        <v>2907</v>
      </c>
      <c r="C28" s="38">
        <v>2442</v>
      </c>
      <c r="D28" s="11">
        <v>2793</v>
      </c>
      <c r="E28" s="11">
        <v>3220</v>
      </c>
      <c r="F28" s="11">
        <v>3739</v>
      </c>
      <c r="G28" s="33">
        <f t="shared" si="2"/>
        <v>0.16118012422360239</v>
      </c>
      <c r="H28" s="34">
        <f t="shared" si="3"/>
        <v>6.4946053198341236E-2</v>
      </c>
      <c r="I28" s="19" t="s">
        <v>41</v>
      </c>
      <c r="J28" s="17"/>
    </row>
    <row r="29" spans="1:10" ht="14.1" customHeight="1" x14ac:dyDescent="0.2">
      <c r="A29" s="11" t="s">
        <v>42</v>
      </c>
      <c r="B29" s="38">
        <v>4480</v>
      </c>
      <c r="C29" s="38">
        <v>4456</v>
      </c>
      <c r="D29" s="11">
        <v>5715</v>
      </c>
      <c r="E29" s="11">
        <v>4576</v>
      </c>
      <c r="F29" s="11">
        <v>5624</v>
      </c>
      <c r="G29" s="33">
        <f t="shared" si="2"/>
        <v>0.22902097902097895</v>
      </c>
      <c r="H29" s="34">
        <f t="shared" si="3"/>
        <v>5.8502345032696024E-2</v>
      </c>
      <c r="I29" s="19" t="s">
        <v>42</v>
      </c>
      <c r="J29" s="17"/>
    </row>
    <row r="30" spans="1:10" ht="14.1" customHeight="1" x14ac:dyDescent="0.2">
      <c r="A30" s="11" t="s">
        <v>80</v>
      </c>
      <c r="B30" s="38">
        <v>11390</v>
      </c>
      <c r="C30" s="38">
        <v>10339</v>
      </c>
      <c r="D30" s="11">
        <v>11423</v>
      </c>
      <c r="E30" s="11">
        <v>13360</v>
      </c>
      <c r="F30" s="11">
        <v>21135</v>
      </c>
      <c r="G30" s="33">
        <f t="shared" si="2"/>
        <v>0.58196107784431139</v>
      </c>
      <c r="H30" s="34">
        <f t="shared" si="3"/>
        <v>0.16713107410540795</v>
      </c>
      <c r="I30" s="19" t="s">
        <v>80</v>
      </c>
      <c r="J30" s="17"/>
    </row>
    <row r="31" spans="1:10" ht="14.1" customHeight="1" x14ac:dyDescent="0.2">
      <c r="A31" s="11" t="s">
        <v>81</v>
      </c>
      <c r="B31" s="38">
        <v>3579</v>
      </c>
      <c r="C31" s="38">
        <v>2131</v>
      </c>
      <c r="D31" s="11">
        <v>5566</v>
      </c>
      <c r="E31" s="11">
        <v>6423</v>
      </c>
      <c r="F31" s="11">
        <v>5745</v>
      </c>
      <c r="G31" s="33">
        <f t="shared" si="2"/>
        <v>-0.10555815039701077</v>
      </c>
      <c r="H31" s="34">
        <f t="shared" si="3"/>
        <v>0.12559481444159237</v>
      </c>
      <c r="I31" s="19" t="s">
        <v>81</v>
      </c>
      <c r="J31" s="17"/>
    </row>
    <row r="32" spans="1:10" ht="14.1" customHeight="1" x14ac:dyDescent="0.2">
      <c r="A32" s="11" t="s">
        <v>82</v>
      </c>
      <c r="B32" s="38">
        <v>1697</v>
      </c>
      <c r="C32" s="38">
        <v>851</v>
      </c>
      <c r="D32" s="11">
        <v>942</v>
      </c>
      <c r="E32" s="11">
        <v>1630</v>
      </c>
      <c r="F32" s="11">
        <v>3655</v>
      </c>
      <c r="G32" s="33">
        <f t="shared" si="2"/>
        <v>1.2423312883435584</v>
      </c>
      <c r="H32" s="34">
        <f t="shared" si="3"/>
        <v>0.21143853666755796</v>
      </c>
      <c r="I32" s="19" t="s">
        <v>83</v>
      </c>
      <c r="J32" s="17"/>
    </row>
    <row r="33" spans="1:10" ht="14.1" customHeight="1" x14ac:dyDescent="0.2">
      <c r="A33" s="11" t="s">
        <v>84</v>
      </c>
      <c r="B33" s="38">
        <v>1203</v>
      </c>
      <c r="C33" s="38">
        <v>1392</v>
      </c>
      <c r="D33" s="11">
        <v>1344</v>
      </c>
      <c r="E33" s="11">
        <v>3784</v>
      </c>
      <c r="F33" s="11">
        <v>2035</v>
      </c>
      <c r="G33" s="33">
        <f t="shared" si="2"/>
        <v>-0.46220930232558144</v>
      </c>
      <c r="H33" s="34">
        <f t="shared" si="3"/>
        <v>0.14044592188934102</v>
      </c>
      <c r="I33" s="19" t="s">
        <v>85</v>
      </c>
      <c r="J33" s="17"/>
    </row>
    <row r="34" spans="1:10" ht="14.1" customHeight="1" x14ac:dyDescent="0.2">
      <c r="A34" s="11" t="s">
        <v>119</v>
      </c>
      <c r="B34" s="38">
        <v>3355</v>
      </c>
      <c r="C34" s="38">
        <v>2678</v>
      </c>
      <c r="D34" s="11">
        <v>3548</v>
      </c>
      <c r="E34" s="11">
        <v>4025</v>
      </c>
      <c r="F34" s="11">
        <v>4036</v>
      </c>
      <c r="G34" s="33">
        <f t="shared" si="2"/>
        <v>2.7329192546583503E-3</v>
      </c>
      <c r="H34" s="34">
        <f t="shared" si="3"/>
        <v>4.7284457366403521E-2</v>
      </c>
      <c r="I34" s="19" t="s">
        <v>122</v>
      </c>
      <c r="J34" s="17"/>
    </row>
    <row r="35" spans="1:10" ht="14.1" customHeight="1" x14ac:dyDescent="0.2">
      <c r="A35" s="11" t="s">
        <v>120</v>
      </c>
      <c r="B35" s="38">
        <v>1080</v>
      </c>
      <c r="C35" s="38">
        <v>699</v>
      </c>
      <c r="D35" s="11">
        <v>890</v>
      </c>
      <c r="E35" s="11">
        <v>920</v>
      </c>
      <c r="F35" s="11">
        <v>1098</v>
      </c>
      <c r="G35" s="33">
        <f t="shared" si="2"/>
        <v>0.19347826086956532</v>
      </c>
      <c r="H35" s="34">
        <f t="shared" si="3"/>
        <v>4.1408753176077617E-3</v>
      </c>
      <c r="I35" s="19" t="s">
        <v>123</v>
      </c>
      <c r="J35" s="17"/>
    </row>
    <row r="36" spans="1:10" ht="14.1" customHeight="1" x14ac:dyDescent="0.2">
      <c r="A36" s="11" t="s">
        <v>43</v>
      </c>
      <c r="B36" s="39">
        <v>25288</v>
      </c>
      <c r="C36" s="39">
        <v>19641</v>
      </c>
      <c r="D36" s="20">
        <v>17004</v>
      </c>
      <c r="E36" s="20">
        <v>19415</v>
      </c>
      <c r="F36" s="20">
        <v>23870</v>
      </c>
      <c r="G36" s="33">
        <f t="shared" si="0"/>
        <v>0.22946175637393762</v>
      </c>
      <c r="H36" s="34">
        <f t="shared" si="1"/>
        <v>-1.4323314811545584E-2</v>
      </c>
      <c r="I36" s="19" t="s">
        <v>44</v>
      </c>
      <c r="J36" s="17"/>
    </row>
    <row r="37" spans="1:10" ht="14.1" customHeight="1" x14ac:dyDescent="0.2">
      <c r="A37" s="67" t="s">
        <v>45</v>
      </c>
      <c r="B37" s="68">
        <v>940362</v>
      </c>
      <c r="C37" s="68">
        <v>901423</v>
      </c>
      <c r="D37" s="67">
        <v>986048</v>
      </c>
      <c r="E37" s="67">
        <v>998581</v>
      </c>
      <c r="F37" s="67">
        <v>991547</v>
      </c>
      <c r="G37" s="70">
        <f t="shared" si="0"/>
        <v>-7.0439954295145046E-3</v>
      </c>
      <c r="H37" s="71">
        <f t="shared" si="1"/>
        <v>1.3338535609652702E-2</v>
      </c>
      <c r="I37" s="72" t="s">
        <v>46</v>
      </c>
      <c r="J37" s="17"/>
    </row>
    <row r="38" spans="1:10" ht="14.1" customHeight="1" x14ac:dyDescent="0.2">
      <c r="A38" s="73" t="s">
        <v>47</v>
      </c>
      <c r="B38" s="74">
        <v>2273381</v>
      </c>
      <c r="C38" s="74">
        <v>2312005</v>
      </c>
      <c r="D38" s="72">
        <v>2429791</v>
      </c>
      <c r="E38" s="72">
        <v>2511106</v>
      </c>
      <c r="F38" s="72">
        <v>2538754</v>
      </c>
      <c r="G38" s="70">
        <f t="shared" si="0"/>
        <v>1.1010287897046167E-2</v>
      </c>
      <c r="H38" s="70">
        <f t="shared" si="1"/>
        <v>2.798575989528862E-2</v>
      </c>
      <c r="I38" s="72" t="s">
        <v>48</v>
      </c>
      <c r="J38" s="17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B41" s="40"/>
      <c r="C41" s="40"/>
      <c r="G41"/>
      <c r="H41"/>
      <c r="J41"/>
    </row>
    <row r="42" spans="1:10" x14ac:dyDescent="0.2">
      <c r="A42"/>
      <c r="B42" s="4"/>
      <c r="C42" s="4"/>
      <c r="D42" s="4"/>
      <c r="E42" s="4"/>
    </row>
    <row r="43" spans="1:10" x14ac:dyDescent="0.2">
      <c r="A43"/>
      <c r="B43" s="4"/>
      <c r="C43" s="4"/>
      <c r="D43" s="4"/>
      <c r="E43" s="4"/>
    </row>
    <row r="44" spans="1:10" x14ac:dyDescent="0.2">
      <c r="A44"/>
      <c r="B44" s="4"/>
      <c r="C44" s="4"/>
      <c r="D44" s="4"/>
      <c r="E44" s="4"/>
    </row>
    <row r="45" spans="1:10" x14ac:dyDescent="0.2">
      <c r="A45"/>
      <c r="B45"/>
      <c r="C45"/>
      <c r="D45" s="4"/>
      <c r="E45" s="4"/>
    </row>
    <row r="46" spans="1:10" x14ac:dyDescent="0.2">
      <c r="A46"/>
      <c r="B46"/>
      <c r="C46"/>
      <c r="D46" s="4"/>
      <c r="E46" s="4"/>
    </row>
    <row r="47" spans="1:10" x14ac:dyDescent="0.2">
      <c r="A47"/>
      <c r="B47"/>
      <c r="C47"/>
      <c r="D47" s="4"/>
      <c r="E47" s="4"/>
    </row>
    <row r="48" spans="1:10" x14ac:dyDescent="0.2">
      <c r="A48"/>
      <c r="B48"/>
      <c r="C48"/>
      <c r="D48" s="4"/>
      <c r="E48" s="4"/>
    </row>
    <row r="49" spans="1:5" x14ac:dyDescent="0.2">
      <c r="A49"/>
      <c r="B49"/>
      <c r="C49"/>
      <c r="D49" s="4"/>
      <c r="E49" s="4"/>
    </row>
    <row r="50" spans="1:5" x14ac:dyDescent="0.2">
      <c r="A50"/>
      <c r="B50"/>
      <c r="C50"/>
      <c r="D50" s="4"/>
      <c r="E50" s="4"/>
    </row>
    <row r="51" spans="1:5" x14ac:dyDescent="0.2">
      <c r="A51"/>
      <c r="B51"/>
      <c r="C51"/>
      <c r="D51" s="4"/>
      <c r="E51" s="4"/>
    </row>
    <row r="52" spans="1:5" x14ac:dyDescent="0.2">
      <c r="A52"/>
      <c r="B52"/>
      <c r="C52"/>
      <c r="D52" s="4"/>
      <c r="E52" s="4"/>
    </row>
    <row r="53" spans="1:5" x14ac:dyDescent="0.2">
      <c r="A53"/>
      <c r="B53"/>
      <c r="C53"/>
      <c r="D53" s="4"/>
      <c r="E53" s="4"/>
    </row>
    <row r="54" spans="1:5" x14ac:dyDescent="0.2">
      <c r="A54"/>
      <c r="B54"/>
      <c r="C54"/>
      <c r="D54" s="4"/>
      <c r="E54" s="4"/>
    </row>
    <row r="55" spans="1:5" x14ac:dyDescent="0.2">
      <c r="B55" s="4"/>
      <c r="C55" s="4"/>
      <c r="D55" s="4"/>
      <c r="E55" s="4"/>
    </row>
    <row r="56" spans="1:5" x14ac:dyDescent="0.2">
      <c r="B56" s="4"/>
      <c r="C56" s="4"/>
      <c r="D56" s="4"/>
      <c r="E56" s="4"/>
    </row>
    <row r="57" spans="1:5" x14ac:dyDescent="0.2">
      <c r="B57" s="4"/>
      <c r="C57" s="4"/>
      <c r="D57" s="4"/>
      <c r="E57" s="4"/>
    </row>
    <row r="58" spans="1:5" x14ac:dyDescent="0.2">
      <c r="B58" s="4"/>
      <c r="C58" s="4"/>
      <c r="D58" s="4"/>
      <c r="E58" s="4"/>
    </row>
    <row r="59" spans="1:5" x14ac:dyDescent="0.2">
      <c r="B59" s="4"/>
      <c r="C59" s="4"/>
      <c r="D59" s="4"/>
      <c r="E59" s="4"/>
    </row>
    <row r="60" spans="1:5" x14ac:dyDescent="0.2">
      <c r="B60" s="4"/>
      <c r="C60" s="4"/>
      <c r="D60" s="4"/>
      <c r="E60" s="4"/>
    </row>
    <row r="61" spans="1:5" x14ac:dyDescent="0.2">
      <c r="B61" s="4"/>
      <c r="C61" s="4"/>
      <c r="D61" s="4"/>
      <c r="E61" s="4"/>
    </row>
    <row r="62" spans="1:5" x14ac:dyDescent="0.2">
      <c r="B62" s="4"/>
      <c r="C62" s="4"/>
      <c r="D62" s="4"/>
      <c r="E62" s="4"/>
    </row>
    <row r="63" spans="1:5" x14ac:dyDescent="0.2">
      <c r="B63" s="4"/>
      <c r="C63" s="4"/>
      <c r="D63" s="4"/>
      <c r="E63" s="4"/>
    </row>
    <row r="64" spans="1:5" x14ac:dyDescent="0.2">
      <c r="B64" s="4"/>
      <c r="C64" s="4"/>
      <c r="D64" s="4"/>
      <c r="E64" s="4"/>
    </row>
    <row r="65" spans="2:5" x14ac:dyDescent="0.2">
      <c r="B65" s="4"/>
      <c r="C65" s="4"/>
      <c r="D65" s="4"/>
      <c r="E65" s="4"/>
    </row>
    <row r="66" spans="2:5" x14ac:dyDescent="0.2">
      <c r="B66" s="4"/>
      <c r="C66" s="4"/>
      <c r="D66" s="4"/>
      <c r="E66" s="4"/>
    </row>
    <row r="67" spans="2:5" x14ac:dyDescent="0.2">
      <c r="B67" s="4"/>
      <c r="C67" s="4"/>
      <c r="D67" s="4"/>
      <c r="E67" s="4"/>
    </row>
    <row r="68" spans="2:5" x14ac:dyDescent="0.2">
      <c r="B68" s="4"/>
      <c r="C68" s="4"/>
      <c r="D68" s="4"/>
      <c r="E68" s="4"/>
    </row>
    <row r="69" spans="2:5" x14ac:dyDescent="0.2">
      <c r="B69" s="4"/>
      <c r="C69" s="4"/>
      <c r="D69" s="4"/>
      <c r="E69" s="4"/>
    </row>
    <row r="70" spans="2:5" x14ac:dyDescent="0.2">
      <c r="B70" s="4"/>
      <c r="C70" s="4"/>
      <c r="D70" s="4"/>
      <c r="E70" s="4"/>
    </row>
    <row r="71" spans="2:5" x14ac:dyDescent="0.2">
      <c r="B71" s="4"/>
      <c r="C71" s="4"/>
      <c r="D71" s="4"/>
      <c r="E71" s="4"/>
    </row>
    <row r="72" spans="2:5" x14ac:dyDescent="0.2">
      <c r="B72" s="4"/>
      <c r="C72" s="4"/>
      <c r="D72" s="4"/>
      <c r="E72" s="4"/>
    </row>
    <row r="73" spans="2:5" x14ac:dyDescent="0.2">
      <c r="B73" s="4"/>
      <c r="C73" s="4"/>
      <c r="D73" s="4"/>
      <c r="E73" s="4"/>
    </row>
    <row r="74" spans="2:5" x14ac:dyDescent="0.2">
      <c r="B74" s="4"/>
      <c r="C74" s="4"/>
      <c r="D74" s="4"/>
      <c r="E74" s="4"/>
    </row>
    <row r="75" spans="2:5" x14ac:dyDescent="0.2">
      <c r="B75" s="4"/>
      <c r="C75" s="4"/>
      <c r="D75" s="4"/>
      <c r="E75" s="4"/>
    </row>
    <row r="76" spans="2:5" x14ac:dyDescent="0.2">
      <c r="B76" s="4"/>
      <c r="C76" s="4"/>
      <c r="D76" s="4"/>
      <c r="E76" s="4"/>
    </row>
    <row r="77" spans="2:5" x14ac:dyDescent="0.2">
      <c r="B77" s="4"/>
      <c r="C77" s="4"/>
      <c r="D77" s="4"/>
      <c r="E77" s="4"/>
    </row>
    <row r="78" spans="2:5" x14ac:dyDescent="0.2">
      <c r="B78" s="4"/>
      <c r="C78" s="4"/>
      <c r="D78" s="4"/>
      <c r="E78" s="4"/>
    </row>
    <row r="79" spans="2:5" x14ac:dyDescent="0.2">
      <c r="B79" s="4"/>
      <c r="C79" s="4"/>
      <c r="D79" s="4"/>
      <c r="E79" s="4"/>
    </row>
    <row r="80" spans="2:5" x14ac:dyDescent="0.2">
      <c r="B80" s="4"/>
      <c r="C80" s="4"/>
      <c r="D80" s="4"/>
      <c r="E80" s="4"/>
    </row>
    <row r="81" spans="2:5" x14ac:dyDescent="0.2">
      <c r="B81" s="4"/>
      <c r="C81" s="4"/>
      <c r="D81" s="4"/>
      <c r="E81" s="4"/>
    </row>
    <row r="82" spans="2:5" x14ac:dyDescent="0.2">
      <c r="B82" s="4"/>
      <c r="C82" s="4"/>
      <c r="D82" s="4"/>
      <c r="E82" s="4"/>
    </row>
    <row r="83" spans="2:5" x14ac:dyDescent="0.2">
      <c r="B83" s="4"/>
      <c r="C83" s="4"/>
      <c r="D83" s="4"/>
      <c r="E83" s="4"/>
    </row>
    <row r="84" spans="2:5" x14ac:dyDescent="0.2">
      <c r="B84" s="4"/>
      <c r="C84" s="4"/>
      <c r="D84" s="4"/>
      <c r="E84" s="4"/>
    </row>
    <row r="85" spans="2:5" x14ac:dyDescent="0.2">
      <c r="B85" s="4"/>
      <c r="C85" s="4"/>
      <c r="D85" s="4"/>
      <c r="E85" s="4"/>
    </row>
    <row r="86" spans="2:5" x14ac:dyDescent="0.2">
      <c r="B86" s="4"/>
      <c r="C86" s="4"/>
      <c r="D86" s="4"/>
      <c r="E86" s="4"/>
    </row>
    <row r="87" spans="2:5" x14ac:dyDescent="0.2">
      <c r="B87" s="4"/>
      <c r="C87" s="4"/>
      <c r="D87" s="4"/>
      <c r="E87" s="4"/>
    </row>
    <row r="88" spans="2:5" x14ac:dyDescent="0.2">
      <c r="B88" s="4"/>
      <c r="C88" s="4"/>
      <c r="D88" s="4"/>
      <c r="E88" s="4"/>
    </row>
    <row r="89" spans="2:5" x14ac:dyDescent="0.2">
      <c r="B89" s="4"/>
      <c r="C89" s="4"/>
      <c r="D89" s="4"/>
      <c r="E89" s="4"/>
    </row>
    <row r="90" spans="2:5" x14ac:dyDescent="0.2">
      <c r="B90" s="4"/>
      <c r="C90" s="4"/>
      <c r="D90" s="4"/>
      <c r="E90" s="4"/>
    </row>
    <row r="91" spans="2:5" x14ac:dyDescent="0.2">
      <c r="B91" s="4"/>
      <c r="C91" s="4"/>
      <c r="D91" s="4"/>
      <c r="E91" s="4"/>
    </row>
    <row r="92" spans="2:5" x14ac:dyDescent="0.2">
      <c r="B92" s="4"/>
      <c r="C92" s="4"/>
      <c r="D92" s="4"/>
      <c r="E92" s="4"/>
    </row>
    <row r="93" spans="2:5" x14ac:dyDescent="0.2">
      <c r="B93" s="4"/>
      <c r="C93" s="4"/>
      <c r="D93" s="4"/>
      <c r="E93" s="4"/>
    </row>
    <row r="94" spans="2:5" x14ac:dyDescent="0.2">
      <c r="B94" s="4"/>
      <c r="C94" s="4"/>
      <c r="D94" s="4"/>
      <c r="E94" s="4"/>
    </row>
    <row r="95" spans="2:5" x14ac:dyDescent="0.2">
      <c r="B95" s="4"/>
      <c r="C95" s="4"/>
      <c r="D95" s="4"/>
      <c r="E95" s="4"/>
    </row>
    <row r="96" spans="2:5" x14ac:dyDescent="0.2">
      <c r="B96" s="4"/>
      <c r="C96" s="4"/>
      <c r="D96" s="4"/>
      <c r="E96" s="4"/>
    </row>
    <row r="97" spans="2:5" x14ac:dyDescent="0.2">
      <c r="B97" s="4"/>
      <c r="C97" s="4"/>
      <c r="D97" s="4"/>
      <c r="E97" s="4"/>
    </row>
    <row r="98" spans="2:5" x14ac:dyDescent="0.2">
      <c r="B98" s="4"/>
      <c r="C98" s="4"/>
      <c r="D98" s="4"/>
      <c r="E98" s="4"/>
    </row>
    <row r="99" spans="2:5" x14ac:dyDescent="0.2">
      <c r="B99" s="4"/>
      <c r="C99" s="4"/>
      <c r="D99" s="4"/>
      <c r="E99" s="4"/>
    </row>
    <row r="100" spans="2:5" x14ac:dyDescent="0.2">
      <c r="B100" s="4"/>
      <c r="C100" s="4"/>
      <c r="D100" s="4"/>
      <c r="E100" s="4"/>
    </row>
    <row r="101" spans="2:5" x14ac:dyDescent="0.2">
      <c r="B101" s="4"/>
      <c r="C101" s="4"/>
      <c r="D101" s="4"/>
      <c r="E101" s="4"/>
    </row>
    <row r="102" spans="2:5" x14ac:dyDescent="0.2">
      <c r="B102" s="4"/>
      <c r="C102" s="4"/>
      <c r="D102" s="4"/>
      <c r="E102" s="4"/>
    </row>
    <row r="103" spans="2:5" x14ac:dyDescent="0.2">
      <c r="B103" s="4"/>
      <c r="C103" s="4"/>
      <c r="D103" s="4"/>
      <c r="E103" s="4"/>
    </row>
    <row r="104" spans="2:5" x14ac:dyDescent="0.2">
      <c r="B104" s="4"/>
      <c r="C104" s="4"/>
      <c r="D104" s="4"/>
      <c r="E104" s="4"/>
    </row>
    <row r="105" spans="2:5" x14ac:dyDescent="0.2">
      <c r="B105" s="4"/>
      <c r="C105" s="4"/>
      <c r="D105" s="4"/>
      <c r="E105" s="4"/>
    </row>
    <row r="106" spans="2:5" x14ac:dyDescent="0.2">
      <c r="B106" s="4"/>
      <c r="C106" s="4"/>
      <c r="D106" s="4"/>
      <c r="E106" s="4"/>
    </row>
    <row r="107" spans="2:5" x14ac:dyDescent="0.2">
      <c r="B107" s="4"/>
      <c r="C107" s="4"/>
      <c r="D107" s="4"/>
      <c r="E107" s="4"/>
    </row>
    <row r="108" spans="2:5" x14ac:dyDescent="0.2">
      <c r="B108" s="4"/>
      <c r="C108" s="4"/>
      <c r="D108" s="4"/>
      <c r="E108" s="4"/>
    </row>
    <row r="109" spans="2:5" x14ac:dyDescent="0.2">
      <c r="B109" s="4"/>
      <c r="C109" s="4"/>
      <c r="D109" s="4"/>
      <c r="E109" s="4"/>
    </row>
    <row r="110" spans="2:5" x14ac:dyDescent="0.2">
      <c r="B110" s="4"/>
      <c r="C110" s="4"/>
      <c r="D110" s="4"/>
      <c r="E110" s="4"/>
    </row>
    <row r="111" spans="2:5" x14ac:dyDescent="0.2">
      <c r="B111" s="4"/>
      <c r="C111" s="4"/>
      <c r="D111" s="4"/>
      <c r="E111" s="4"/>
    </row>
    <row r="112" spans="2:5" x14ac:dyDescent="0.2">
      <c r="B112" s="4"/>
      <c r="C112" s="4"/>
      <c r="D112" s="4"/>
      <c r="E112" s="4"/>
    </row>
    <row r="113" spans="2:5" x14ac:dyDescent="0.2">
      <c r="B113" s="4"/>
      <c r="C113" s="4"/>
      <c r="D113" s="4"/>
      <c r="E113" s="4"/>
    </row>
    <row r="114" spans="2:5" x14ac:dyDescent="0.2">
      <c r="B114" s="4"/>
      <c r="C114" s="4"/>
      <c r="D114" s="4"/>
      <c r="E114" s="4"/>
    </row>
    <row r="115" spans="2:5" x14ac:dyDescent="0.2">
      <c r="B115" s="4"/>
      <c r="C115" s="4"/>
      <c r="D115" s="4"/>
      <c r="E115" s="4"/>
    </row>
    <row r="116" spans="2:5" x14ac:dyDescent="0.2">
      <c r="B116" s="4"/>
      <c r="C116" s="4"/>
      <c r="D116" s="4"/>
      <c r="E116" s="4"/>
    </row>
    <row r="117" spans="2:5" x14ac:dyDescent="0.2">
      <c r="B117" s="4"/>
      <c r="C117" s="4"/>
      <c r="D117" s="4"/>
      <c r="E117" s="4"/>
    </row>
    <row r="118" spans="2:5" x14ac:dyDescent="0.2">
      <c r="B118" s="4"/>
      <c r="C118" s="4"/>
      <c r="D118" s="4"/>
      <c r="E118" s="4"/>
    </row>
    <row r="119" spans="2:5" x14ac:dyDescent="0.2">
      <c r="B119" s="4"/>
      <c r="C119" s="4"/>
      <c r="D119" s="4"/>
      <c r="E119" s="4"/>
    </row>
    <row r="120" spans="2:5" x14ac:dyDescent="0.2">
      <c r="B120" s="4"/>
      <c r="C120" s="4"/>
      <c r="D120" s="4"/>
      <c r="E120" s="4"/>
    </row>
    <row r="121" spans="2:5" x14ac:dyDescent="0.2">
      <c r="B121" s="4"/>
      <c r="C121" s="4"/>
      <c r="D121" s="4"/>
      <c r="E121" s="4"/>
    </row>
    <row r="122" spans="2:5" x14ac:dyDescent="0.2">
      <c r="B122" s="4"/>
      <c r="C122" s="4"/>
      <c r="D122" s="4"/>
      <c r="E122" s="4"/>
    </row>
    <row r="123" spans="2:5" x14ac:dyDescent="0.2">
      <c r="B123" s="4"/>
      <c r="C123" s="4"/>
      <c r="D123" s="4"/>
      <c r="E123" s="4"/>
    </row>
    <row r="124" spans="2:5" x14ac:dyDescent="0.2">
      <c r="B124" s="4"/>
      <c r="C124" s="4"/>
      <c r="D124" s="4"/>
      <c r="E124" s="4"/>
    </row>
    <row r="125" spans="2:5" x14ac:dyDescent="0.2">
      <c r="B125" s="4"/>
      <c r="C125" s="4"/>
      <c r="D125" s="4"/>
      <c r="E125" s="4"/>
    </row>
    <row r="126" spans="2:5" x14ac:dyDescent="0.2">
      <c r="B126" s="4"/>
      <c r="C126" s="4"/>
      <c r="D126" s="4"/>
      <c r="E126" s="4"/>
    </row>
    <row r="127" spans="2:5" x14ac:dyDescent="0.2">
      <c r="B127" s="4"/>
      <c r="C127" s="4"/>
      <c r="D127" s="4"/>
      <c r="E127" s="4"/>
    </row>
    <row r="128" spans="2:5" x14ac:dyDescent="0.2">
      <c r="B128" s="4"/>
      <c r="C128" s="4"/>
      <c r="D128" s="4"/>
      <c r="E128" s="4"/>
    </row>
    <row r="129" spans="2:5" x14ac:dyDescent="0.2">
      <c r="B129" s="4"/>
      <c r="C129" s="4"/>
      <c r="D129" s="4"/>
      <c r="E129" s="4"/>
    </row>
    <row r="130" spans="2:5" x14ac:dyDescent="0.2">
      <c r="B130" s="4"/>
      <c r="C130" s="4"/>
      <c r="D130" s="4"/>
      <c r="E130" s="4"/>
    </row>
    <row r="131" spans="2:5" x14ac:dyDescent="0.2">
      <c r="B131" s="4"/>
      <c r="C131" s="4"/>
      <c r="D131" s="4"/>
      <c r="E131" s="4"/>
    </row>
    <row r="132" spans="2:5" x14ac:dyDescent="0.2">
      <c r="B132" s="4"/>
      <c r="C132" s="4"/>
      <c r="D132" s="4"/>
      <c r="E132" s="4"/>
    </row>
    <row r="133" spans="2:5" x14ac:dyDescent="0.2">
      <c r="B133" s="4"/>
      <c r="C133" s="4"/>
      <c r="D133" s="4"/>
      <c r="E133" s="4"/>
    </row>
    <row r="134" spans="2:5" x14ac:dyDescent="0.2">
      <c r="B134" s="4"/>
      <c r="C134" s="4"/>
      <c r="D134" s="4"/>
      <c r="E134" s="4"/>
    </row>
    <row r="135" spans="2:5" x14ac:dyDescent="0.2">
      <c r="B135" s="4"/>
      <c r="C135" s="4"/>
      <c r="D135" s="4"/>
      <c r="E135" s="4"/>
    </row>
    <row r="136" spans="2:5" x14ac:dyDescent="0.2">
      <c r="B136" s="4"/>
      <c r="C136" s="4"/>
      <c r="D136" s="4"/>
      <c r="E136" s="4"/>
    </row>
    <row r="137" spans="2:5" x14ac:dyDescent="0.2">
      <c r="B137" s="4"/>
      <c r="C137" s="4"/>
      <c r="D137" s="4"/>
      <c r="E137" s="4"/>
    </row>
    <row r="138" spans="2:5" x14ac:dyDescent="0.2">
      <c r="B138" s="4"/>
      <c r="C138" s="4"/>
      <c r="D138" s="4"/>
      <c r="E138" s="4"/>
    </row>
    <row r="139" spans="2:5" x14ac:dyDescent="0.2">
      <c r="B139" s="4"/>
      <c r="C139" s="4"/>
      <c r="D139" s="4"/>
      <c r="E139" s="4"/>
    </row>
    <row r="140" spans="2:5" x14ac:dyDescent="0.2">
      <c r="B140" s="4"/>
      <c r="C140" s="4"/>
      <c r="D140" s="4"/>
      <c r="E140" s="4"/>
    </row>
    <row r="141" spans="2:5" x14ac:dyDescent="0.2">
      <c r="B141" s="4"/>
      <c r="C141" s="4"/>
      <c r="D141" s="4"/>
      <c r="E141" s="4"/>
    </row>
    <row r="142" spans="2:5" x14ac:dyDescent="0.2">
      <c r="B142" s="4"/>
      <c r="C142" s="4"/>
      <c r="D142" s="4"/>
      <c r="E142" s="4"/>
    </row>
    <row r="143" spans="2:5" x14ac:dyDescent="0.2">
      <c r="B143" s="4"/>
      <c r="C143" s="4"/>
      <c r="D143" s="4"/>
      <c r="E143" s="4"/>
    </row>
    <row r="144" spans="2:5" x14ac:dyDescent="0.2">
      <c r="B144" s="4"/>
      <c r="C144" s="4"/>
      <c r="D144" s="4"/>
      <c r="E144" s="4"/>
    </row>
    <row r="145" spans="2:5" x14ac:dyDescent="0.2">
      <c r="B145" s="4"/>
      <c r="C145" s="4"/>
      <c r="D145" s="4"/>
      <c r="E145" s="4"/>
    </row>
    <row r="146" spans="2:5" x14ac:dyDescent="0.2">
      <c r="B146" s="4"/>
      <c r="C146" s="4"/>
      <c r="D146" s="4"/>
      <c r="E146" s="4"/>
    </row>
    <row r="147" spans="2:5" x14ac:dyDescent="0.2">
      <c r="B147" s="4"/>
      <c r="C147" s="4"/>
      <c r="D147" s="4"/>
      <c r="E147" s="4"/>
    </row>
    <row r="148" spans="2:5" x14ac:dyDescent="0.2">
      <c r="B148" s="4"/>
      <c r="C148" s="4"/>
      <c r="D148" s="4"/>
      <c r="E148" s="4"/>
    </row>
    <row r="149" spans="2:5" x14ac:dyDescent="0.2">
      <c r="B149" s="4"/>
      <c r="C149" s="4"/>
      <c r="D149" s="4"/>
      <c r="E149" s="4"/>
    </row>
    <row r="150" spans="2:5" x14ac:dyDescent="0.2">
      <c r="B150" s="4"/>
      <c r="C150" s="4"/>
      <c r="D150" s="4"/>
      <c r="E150" s="4"/>
    </row>
  </sheetData>
  <phoneticPr fontId="0" type="noConversion"/>
  <conditionalFormatting sqref="J5:J38">
    <cfRule type="cellIs" dxfId="197" priority="6" stopIfTrue="1" operator="notEqual">
      <formula>0</formula>
    </cfRule>
  </conditionalFormatting>
  <conditionalFormatting sqref="F5:F38">
    <cfRule type="cellIs" dxfId="196" priority="9" stopIfTrue="1" operator="lessThan">
      <formula>0</formula>
    </cfRule>
  </conditionalFormatting>
  <conditionalFormatting sqref="B5:B38">
    <cfRule type="cellIs" dxfId="195" priority="4" stopIfTrue="1" operator="lessThan">
      <formula>0</formula>
    </cfRule>
  </conditionalFormatting>
  <conditionalFormatting sqref="C5:C38">
    <cfRule type="cellIs" dxfId="194" priority="3" stopIfTrue="1" operator="lessThan">
      <formula>0</formula>
    </cfRule>
  </conditionalFormatting>
  <conditionalFormatting sqref="D5:D38">
    <cfRule type="cellIs" dxfId="193" priority="2" stopIfTrue="1" operator="lessThan">
      <formula>0</formula>
    </cfRule>
  </conditionalFormatting>
  <conditionalFormatting sqref="E5:E38">
    <cfRule type="cellIs" dxfId="19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40"/>
  <sheetViews>
    <sheetView tabSelected="1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16.28515625" style="4" customWidth="1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59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 t="s">
        <v>60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72107</v>
      </c>
      <c r="C5" s="21">
        <v>86025</v>
      </c>
      <c r="D5" s="21">
        <v>105421</v>
      </c>
      <c r="E5" s="11">
        <v>134712</v>
      </c>
      <c r="F5" s="11">
        <v>170659</v>
      </c>
      <c r="G5" s="33">
        <f>IF(E5&gt;0,F5/E5-1,"-")</f>
        <v>0.26684333986578768</v>
      </c>
      <c r="H5" s="34">
        <f>IF(B5&gt;0,((F5/B5)^(1/4)-1),"-")</f>
        <v>0.24033198253200005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168341</v>
      </c>
      <c r="C6" s="11">
        <v>174307</v>
      </c>
      <c r="D6" s="11">
        <v>203759</v>
      </c>
      <c r="E6" s="11">
        <v>197495</v>
      </c>
      <c r="F6" s="11">
        <v>211006</v>
      </c>
      <c r="G6" s="33">
        <f t="shared" ref="G6:G38" si="0">IF(E6&gt;0,F6/E6-1,"-")</f>
        <v>6.8411858528063973E-2</v>
      </c>
      <c r="H6" s="34">
        <f t="shared" ref="H6:H38" si="1">IF(B6&gt;0,((F6/B6)^(1/4)-1),"-")</f>
        <v>5.8098808911845046E-2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31895</v>
      </c>
      <c r="C7" s="11">
        <v>32487</v>
      </c>
      <c r="D7" s="11">
        <v>34612</v>
      </c>
      <c r="E7" s="11">
        <v>41259</v>
      </c>
      <c r="F7" s="11">
        <v>39040</v>
      </c>
      <c r="G7" s="33">
        <f t="shared" si="0"/>
        <v>-5.3782205094646041E-2</v>
      </c>
      <c r="H7" s="34">
        <f t="shared" si="1"/>
        <v>5.1833020506256489E-2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25927</v>
      </c>
      <c r="C8" s="11">
        <v>26601</v>
      </c>
      <c r="D8" s="11">
        <v>28547</v>
      </c>
      <c r="E8" s="11">
        <v>27818</v>
      </c>
      <c r="F8" s="11">
        <v>26563</v>
      </c>
      <c r="G8" s="33">
        <f t="shared" si="0"/>
        <v>-4.5114673952117323E-2</v>
      </c>
      <c r="H8" s="34">
        <f t="shared" si="1"/>
        <v>6.0769837188674458E-3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34458</v>
      </c>
      <c r="C9" s="11">
        <v>29207</v>
      </c>
      <c r="D9" s="11">
        <v>27030</v>
      </c>
      <c r="E9" s="11">
        <v>29581</v>
      </c>
      <c r="F9" s="11">
        <v>29895</v>
      </c>
      <c r="G9" s="33">
        <f t="shared" si="0"/>
        <v>1.0614921740306205E-2</v>
      </c>
      <c r="H9" s="34">
        <f t="shared" si="1"/>
        <v>-3.4889317369895201E-2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1745</v>
      </c>
      <c r="C10" s="11">
        <v>1660</v>
      </c>
      <c r="D10" s="11">
        <v>2034</v>
      </c>
      <c r="E10" s="11">
        <v>1898</v>
      </c>
      <c r="F10" s="11">
        <v>1998</v>
      </c>
      <c r="G10" s="33">
        <f t="shared" si="0"/>
        <v>5.2687038988408874E-2</v>
      </c>
      <c r="H10" s="34">
        <f t="shared" si="1"/>
        <v>3.4427394033975434E-2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1623</v>
      </c>
      <c r="C11" s="11">
        <v>1711</v>
      </c>
      <c r="D11" s="11">
        <v>1710</v>
      </c>
      <c r="E11" s="11">
        <v>1884</v>
      </c>
      <c r="F11" s="11">
        <v>2396</v>
      </c>
      <c r="G11" s="33">
        <f t="shared" si="0"/>
        <v>0.27176220806794049</v>
      </c>
      <c r="H11" s="34">
        <f t="shared" si="1"/>
        <v>0.10228037035361237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1874</v>
      </c>
      <c r="C12" s="11">
        <v>2589</v>
      </c>
      <c r="D12" s="11">
        <v>2149</v>
      </c>
      <c r="E12" s="11">
        <v>2132</v>
      </c>
      <c r="F12" s="11">
        <v>2504</v>
      </c>
      <c r="G12" s="33">
        <f t="shared" si="0"/>
        <v>0.17448405253283306</v>
      </c>
      <c r="H12" s="34">
        <f t="shared" si="1"/>
        <v>7.5142883203753952E-2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2012</v>
      </c>
      <c r="C13" s="11">
        <v>2089</v>
      </c>
      <c r="D13" s="11">
        <v>2312</v>
      </c>
      <c r="E13" s="11">
        <v>2303</v>
      </c>
      <c r="F13" s="11">
        <v>2914</v>
      </c>
      <c r="G13" s="33">
        <f t="shared" si="0"/>
        <v>0.26530612244897966</v>
      </c>
      <c r="H13" s="34">
        <f t="shared" si="1"/>
        <v>9.7022140525518941E-2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900</v>
      </c>
      <c r="C14" s="11">
        <v>890</v>
      </c>
      <c r="D14" s="11">
        <v>922</v>
      </c>
      <c r="E14" s="11">
        <v>1008</v>
      </c>
      <c r="F14" s="11">
        <v>1251</v>
      </c>
      <c r="G14" s="33">
        <f t="shared" si="0"/>
        <v>0.2410714285714286</v>
      </c>
      <c r="H14" s="34">
        <f t="shared" si="1"/>
        <v>8.5809657470018896E-2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7806</v>
      </c>
      <c r="C15" s="11">
        <v>8591</v>
      </c>
      <c r="D15" s="11">
        <v>7763</v>
      </c>
      <c r="E15" s="11">
        <v>8971</v>
      </c>
      <c r="F15" s="11">
        <v>8522</v>
      </c>
      <c r="G15" s="33">
        <f t="shared" si="0"/>
        <v>-5.0050161631925105E-2</v>
      </c>
      <c r="H15" s="34">
        <f t="shared" si="1"/>
        <v>2.2182039314430968E-2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10204</v>
      </c>
      <c r="C16" s="11">
        <v>9020</v>
      </c>
      <c r="D16" s="11">
        <v>11022</v>
      </c>
      <c r="E16" s="11">
        <v>13104</v>
      </c>
      <c r="F16" s="11">
        <v>11076</v>
      </c>
      <c r="G16" s="33">
        <f t="shared" si="0"/>
        <v>-0.15476190476190477</v>
      </c>
      <c r="H16" s="34">
        <f t="shared" si="1"/>
        <v>2.0711773668855793E-2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1118</v>
      </c>
      <c r="C17" s="11">
        <v>1284</v>
      </c>
      <c r="D17" s="11">
        <v>1334</v>
      </c>
      <c r="E17" s="11">
        <v>1136</v>
      </c>
      <c r="F17" s="11">
        <v>1355</v>
      </c>
      <c r="G17" s="33">
        <f t="shared" si="0"/>
        <v>0.19278169014084501</v>
      </c>
      <c r="H17" s="34">
        <f t="shared" si="1"/>
        <v>4.9238874513015007E-2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787</v>
      </c>
      <c r="C18" s="11">
        <v>834</v>
      </c>
      <c r="D18" s="11">
        <v>692</v>
      </c>
      <c r="E18" s="11">
        <v>990</v>
      </c>
      <c r="F18" s="11">
        <v>792</v>
      </c>
      <c r="G18" s="33">
        <f t="shared" si="0"/>
        <v>-0.19999999999999996</v>
      </c>
      <c r="H18" s="34">
        <f t="shared" si="1"/>
        <v>1.5845399080529621E-3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1290</v>
      </c>
      <c r="C19" s="11">
        <v>1679</v>
      </c>
      <c r="D19" s="11">
        <v>1217</v>
      </c>
      <c r="E19" s="11">
        <v>1623</v>
      </c>
      <c r="F19" s="11">
        <v>2678</v>
      </c>
      <c r="G19" s="33">
        <f t="shared" si="0"/>
        <v>0.65003080714725825</v>
      </c>
      <c r="H19" s="34">
        <f t="shared" si="1"/>
        <v>0.20034258940969529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2745</v>
      </c>
      <c r="C20" s="11">
        <v>2931</v>
      </c>
      <c r="D20" s="11">
        <v>3826</v>
      </c>
      <c r="E20" s="11">
        <v>3128</v>
      </c>
      <c r="F20" s="11">
        <v>3292</v>
      </c>
      <c r="G20" s="33">
        <f t="shared" si="0"/>
        <v>5.2429667519181544E-2</v>
      </c>
      <c r="H20" s="34">
        <f t="shared" si="1"/>
        <v>4.6476233270561274E-2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904</v>
      </c>
      <c r="C21" s="11">
        <v>1044</v>
      </c>
      <c r="D21" s="11">
        <v>1109</v>
      </c>
      <c r="E21" s="11">
        <v>1287</v>
      </c>
      <c r="F21" s="11">
        <v>1352</v>
      </c>
      <c r="G21" s="33">
        <f t="shared" si="0"/>
        <v>5.0505050505050608E-2</v>
      </c>
      <c r="H21" s="34">
        <f t="shared" si="1"/>
        <v>0.10586487822820212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2117</v>
      </c>
      <c r="C22" s="11">
        <v>1854</v>
      </c>
      <c r="D22" s="11">
        <v>1088</v>
      </c>
      <c r="E22" s="11">
        <v>1700</v>
      </c>
      <c r="F22" s="11">
        <v>1779</v>
      </c>
      <c r="G22" s="33">
        <f t="shared" si="0"/>
        <v>4.6470588235294041E-2</v>
      </c>
      <c r="H22" s="34">
        <f t="shared" si="1"/>
        <v>-4.2555138864792785E-2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1248</v>
      </c>
      <c r="C23" s="11">
        <v>1369</v>
      </c>
      <c r="D23" s="11">
        <v>1383</v>
      </c>
      <c r="E23" s="11">
        <v>1602</v>
      </c>
      <c r="F23" s="11">
        <v>1899</v>
      </c>
      <c r="G23" s="33">
        <f t="shared" ref="G23:G35" si="2">IF(E23&gt;0,F23/E23-1,"-")</f>
        <v>0.18539325842696619</v>
      </c>
      <c r="H23" s="34">
        <f t="shared" ref="H23:H35" si="3">IF(B23&gt;0,((F23/B23)^(1/4)-1),"-")</f>
        <v>0.11065095621367815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873</v>
      </c>
      <c r="C24" s="11">
        <v>1032</v>
      </c>
      <c r="D24" s="11">
        <v>1087</v>
      </c>
      <c r="E24" s="11">
        <v>1305</v>
      </c>
      <c r="F24" s="11">
        <v>1368</v>
      </c>
      <c r="G24" s="33">
        <f t="shared" si="2"/>
        <v>4.8275862068965614E-2</v>
      </c>
      <c r="H24" s="34">
        <f t="shared" si="3"/>
        <v>0.11883994549806198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2734</v>
      </c>
      <c r="C25" s="11">
        <v>3039</v>
      </c>
      <c r="D25" s="11">
        <v>4332</v>
      </c>
      <c r="E25" s="11">
        <v>4720</v>
      </c>
      <c r="F25" s="11">
        <v>4233</v>
      </c>
      <c r="G25" s="33">
        <f t="shared" si="2"/>
        <v>-0.10317796610169494</v>
      </c>
      <c r="H25" s="34">
        <f t="shared" si="3"/>
        <v>0.11548167351047334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8680</v>
      </c>
      <c r="C26" s="11">
        <v>7932</v>
      </c>
      <c r="D26" s="11">
        <v>9221</v>
      </c>
      <c r="E26" s="11">
        <v>10474</v>
      </c>
      <c r="F26" s="11">
        <v>10966</v>
      </c>
      <c r="G26" s="33">
        <f t="shared" si="2"/>
        <v>4.6973458086690956E-2</v>
      </c>
      <c r="H26" s="34">
        <f t="shared" si="3"/>
        <v>6.018615653506254E-2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8160</v>
      </c>
      <c r="C27" s="11">
        <v>7778</v>
      </c>
      <c r="D27" s="11">
        <v>7719</v>
      </c>
      <c r="E27" s="11">
        <v>9805</v>
      </c>
      <c r="F27" s="11">
        <v>10378</v>
      </c>
      <c r="G27" s="33">
        <f t="shared" si="2"/>
        <v>5.8439571647118882E-2</v>
      </c>
      <c r="H27" s="34">
        <f t="shared" si="3"/>
        <v>6.1954420121486553E-2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1358</v>
      </c>
      <c r="C28" s="11">
        <v>1205</v>
      </c>
      <c r="D28" s="11">
        <v>1331</v>
      </c>
      <c r="E28" s="11">
        <v>1750</v>
      </c>
      <c r="F28" s="11">
        <v>1906</v>
      </c>
      <c r="G28" s="33">
        <f t="shared" si="2"/>
        <v>8.914285714285719E-2</v>
      </c>
      <c r="H28" s="34">
        <f t="shared" si="3"/>
        <v>8.8443227858305384E-2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8762</v>
      </c>
      <c r="C29" s="11">
        <v>7101</v>
      </c>
      <c r="D29" s="11">
        <v>5906</v>
      </c>
      <c r="E29" s="11">
        <v>6346</v>
      </c>
      <c r="F29" s="11">
        <v>4164</v>
      </c>
      <c r="G29" s="33">
        <f t="shared" si="2"/>
        <v>-0.34383863851244878</v>
      </c>
      <c r="H29" s="34">
        <f t="shared" si="3"/>
        <v>-0.16971561941151048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3356</v>
      </c>
      <c r="C30" s="11">
        <v>3165</v>
      </c>
      <c r="D30" s="11">
        <v>4506</v>
      </c>
      <c r="E30" s="11">
        <v>4819</v>
      </c>
      <c r="F30" s="11">
        <v>5012</v>
      </c>
      <c r="G30" s="33">
        <f t="shared" si="2"/>
        <v>4.0049802863664663E-2</v>
      </c>
      <c r="H30" s="34">
        <f t="shared" si="3"/>
        <v>0.10547080500590189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9666</v>
      </c>
      <c r="C31" s="11">
        <v>5570</v>
      </c>
      <c r="D31" s="11">
        <v>6874</v>
      </c>
      <c r="E31" s="11">
        <v>9742</v>
      </c>
      <c r="F31" s="11">
        <v>4620</v>
      </c>
      <c r="G31" s="33">
        <f t="shared" si="2"/>
        <v>-0.52576473003490043</v>
      </c>
      <c r="H31" s="34">
        <f t="shared" si="3"/>
        <v>-0.16852576506942996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1713</v>
      </c>
      <c r="C32" s="11">
        <v>1794</v>
      </c>
      <c r="D32" s="11">
        <v>1871</v>
      </c>
      <c r="E32" s="11">
        <v>2706</v>
      </c>
      <c r="F32" s="11">
        <v>2992</v>
      </c>
      <c r="G32" s="33">
        <f t="shared" si="2"/>
        <v>0.10569105691056913</v>
      </c>
      <c r="H32" s="34">
        <f t="shared" si="3"/>
        <v>0.14961138616598912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743</v>
      </c>
      <c r="C33" s="11">
        <v>956</v>
      </c>
      <c r="D33" s="11">
        <v>927</v>
      </c>
      <c r="E33" s="11">
        <v>833</v>
      </c>
      <c r="F33" s="11">
        <v>1011</v>
      </c>
      <c r="G33" s="33">
        <f t="shared" si="2"/>
        <v>0.21368547418967587</v>
      </c>
      <c r="H33" s="34">
        <f t="shared" si="3"/>
        <v>8.0041853445669942E-2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1295</v>
      </c>
      <c r="C34" s="11">
        <v>1439</v>
      </c>
      <c r="D34" s="11">
        <v>1339</v>
      </c>
      <c r="E34" s="11">
        <v>1720</v>
      </c>
      <c r="F34" s="11">
        <v>2355</v>
      </c>
      <c r="G34" s="33">
        <f t="shared" si="2"/>
        <v>0.3691860465116279</v>
      </c>
      <c r="H34" s="34">
        <f t="shared" si="3"/>
        <v>0.16126218962778149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821</v>
      </c>
      <c r="C35" s="11">
        <v>660</v>
      </c>
      <c r="D35" s="11">
        <v>745</v>
      </c>
      <c r="E35" s="11">
        <v>1046</v>
      </c>
      <c r="F35" s="11">
        <v>1232</v>
      </c>
      <c r="G35" s="33">
        <f t="shared" si="2"/>
        <v>0.17782026768642445</v>
      </c>
      <c r="H35" s="34">
        <f t="shared" si="3"/>
        <v>0.10679423328777249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23652</v>
      </c>
      <c r="C36" s="20">
        <v>20986</v>
      </c>
      <c r="D36" s="20">
        <v>14956</v>
      </c>
      <c r="E36" s="20">
        <v>14552</v>
      </c>
      <c r="F36" s="20">
        <v>16017</v>
      </c>
      <c r="G36" s="33">
        <f t="shared" si="0"/>
        <v>0.10067344694887304</v>
      </c>
      <c r="H36" s="34">
        <f t="shared" si="1"/>
        <v>-9.285162631632593E-2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368807</v>
      </c>
      <c r="C37" s="67">
        <v>362804</v>
      </c>
      <c r="D37" s="67">
        <v>393323</v>
      </c>
      <c r="E37" s="67">
        <v>408737</v>
      </c>
      <c r="F37" s="67">
        <v>416566</v>
      </c>
      <c r="G37" s="70">
        <f t="shared" si="0"/>
        <v>1.91541260027841E-2</v>
      </c>
      <c r="H37" s="71">
        <f t="shared" si="1"/>
        <v>3.0910982230504258E-2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440914</v>
      </c>
      <c r="C38" s="72">
        <v>448829</v>
      </c>
      <c r="D38" s="72">
        <v>498744</v>
      </c>
      <c r="E38" s="72">
        <v>543449</v>
      </c>
      <c r="F38" s="72">
        <v>587225</v>
      </c>
      <c r="G38" s="70">
        <f t="shared" si="0"/>
        <v>8.055217692920591E-2</v>
      </c>
      <c r="H38" s="70">
        <f t="shared" si="1"/>
        <v>7.4268056022802842E-2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 t="s">
        <v>130</v>
      </c>
      <c r="C40" s="15"/>
      <c r="F40" s="14" t="s">
        <v>116</v>
      </c>
      <c r="I40" s="15" t="s">
        <v>88</v>
      </c>
    </row>
  </sheetData>
  <phoneticPr fontId="0" type="noConversion"/>
  <conditionalFormatting sqref="J5:J38">
    <cfRule type="cellIs" dxfId="191" priority="6" stopIfTrue="1" operator="notEqual">
      <formula>0</formula>
    </cfRule>
  </conditionalFormatting>
  <conditionalFormatting sqref="F5:F38">
    <cfRule type="cellIs" dxfId="190" priority="9" stopIfTrue="1" operator="lessThan">
      <formula>0</formula>
    </cfRule>
  </conditionalFormatting>
  <conditionalFormatting sqref="B5:B38">
    <cfRule type="cellIs" dxfId="189" priority="4" stopIfTrue="1" operator="lessThan">
      <formula>0</formula>
    </cfRule>
  </conditionalFormatting>
  <conditionalFormatting sqref="C5:C38">
    <cfRule type="cellIs" dxfId="188" priority="3" stopIfTrue="1" operator="lessThan">
      <formula>0</formula>
    </cfRule>
  </conditionalFormatting>
  <conditionalFormatting sqref="D5:D38">
    <cfRule type="cellIs" dxfId="187" priority="2" stopIfTrue="1" operator="lessThan">
      <formula>0</formula>
    </cfRule>
  </conditionalFormatting>
  <conditionalFormatting sqref="E5:E38">
    <cfRule type="cellIs" dxfId="18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5" width="12.5703125" style="35" customWidth="1"/>
    <col min="6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61"/>
      <c r="C1" s="61"/>
      <c r="D1" s="61"/>
      <c r="E1" s="61"/>
      <c r="F1" s="53"/>
      <c r="G1" s="53"/>
      <c r="H1" s="53"/>
      <c r="I1" s="54" t="s">
        <v>61</v>
      </c>
    </row>
    <row r="2" spans="1:10" s="1" customFormat="1" ht="18.75" customHeight="1" x14ac:dyDescent="0.3">
      <c r="A2" s="55" t="s">
        <v>127</v>
      </c>
      <c r="B2" s="62"/>
      <c r="C2" s="62"/>
      <c r="D2" s="62"/>
      <c r="E2" s="62"/>
      <c r="F2" s="58"/>
      <c r="G2" s="58"/>
      <c r="H2" s="58"/>
      <c r="I2" s="59" t="s">
        <v>62</v>
      </c>
    </row>
    <row r="3" spans="1:10" s="10" customFormat="1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s="10" customFormat="1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22"/>
    </row>
    <row r="5" spans="1:10" ht="14.1" customHeight="1" x14ac:dyDescent="0.2">
      <c r="A5" s="21" t="s">
        <v>4</v>
      </c>
      <c r="B5" s="21">
        <v>130786</v>
      </c>
      <c r="C5" s="21">
        <v>137700</v>
      </c>
      <c r="D5" s="11">
        <v>162124</v>
      </c>
      <c r="E5" s="11">
        <v>177913</v>
      </c>
      <c r="F5" s="11">
        <v>193058</v>
      </c>
      <c r="G5" s="33">
        <f>IF(E5&gt;0,F5/E5-1,"-")</f>
        <v>8.5125876130468292E-2</v>
      </c>
      <c r="H5" s="34">
        <f>IF(B5&gt;0,((F5/B5)^(1/4)-1),"-")</f>
        <v>0.10225388026135862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89121</v>
      </c>
      <c r="C6" s="11">
        <v>88952</v>
      </c>
      <c r="D6" s="11">
        <v>94942</v>
      </c>
      <c r="E6" s="11">
        <v>97197</v>
      </c>
      <c r="F6" s="11">
        <v>95968</v>
      </c>
      <c r="G6" s="33">
        <f t="shared" ref="G6:G38" si="0">IF(E6&gt;0,F6/E6-1,"-")</f>
        <v>-1.2644423181785491E-2</v>
      </c>
      <c r="H6" s="34">
        <f t="shared" ref="H6:H38" si="1">IF(B6&gt;0,((F6/B6)^(1/4)-1),"-")</f>
        <v>1.8677229041816457E-2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37221</v>
      </c>
      <c r="C7" s="11">
        <v>50063</v>
      </c>
      <c r="D7" s="11">
        <v>49076</v>
      </c>
      <c r="E7" s="11">
        <v>60124</v>
      </c>
      <c r="F7" s="11">
        <v>60587</v>
      </c>
      <c r="G7" s="33">
        <f t="shared" si="0"/>
        <v>7.700751779655457E-3</v>
      </c>
      <c r="H7" s="34">
        <f t="shared" si="1"/>
        <v>0.12953021531345699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90760</v>
      </c>
      <c r="C8" s="11">
        <v>97693</v>
      </c>
      <c r="D8" s="11">
        <v>104203</v>
      </c>
      <c r="E8" s="11">
        <v>116254</v>
      </c>
      <c r="F8" s="11">
        <v>102934</v>
      </c>
      <c r="G8" s="33">
        <f t="shared" si="0"/>
        <v>-0.11457670273711007</v>
      </c>
      <c r="H8" s="34">
        <f t="shared" si="1"/>
        <v>3.196766742955881E-2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177233</v>
      </c>
      <c r="C9" s="11">
        <v>148477</v>
      </c>
      <c r="D9" s="11">
        <v>149094</v>
      </c>
      <c r="E9" s="11">
        <v>162371</v>
      </c>
      <c r="F9" s="11">
        <v>167013</v>
      </c>
      <c r="G9" s="33">
        <f t="shared" si="0"/>
        <v>2.8588848993970517E-2</v>
      </c>
      <c r="H9" s="34">
        <f t="shared" si="1"/>
        <v>-1.473870546131173E-2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2493</v>
      </c>
      <c r="C10" s="11">
        <v>2822</v>
      </c>
      <c r="D10" s="11">
        <v>3500</v>
      </c>
      <c r="E10" s="11">
        <v>3908</v>
      </c>
      <c r="F10" s="11">
        <v>3921</v>
      </c>
      <c r="G10" s="33">
        <f t="shared" si="0"/>
        <v>3.3265097236439001E-3</v>
      </c>
      <c r="H10" s="34">
        <f t="shared" si="1"/>
        <v>0.11987265695136018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3840</v>
      </c>
      <c r="C11" s="11">
        <v>4330</v>
      </c>
      <c r="D11" s="11">
        <v>3944</v>
      </c>
      <c r="E11" s="11">
        <v>4138</v>
      </c>
      <c r="F11" s="11">
        <v>4255</v>
      </c>
      <c r="G11" s="33">
        <f t="shared" si="0"/>
        <v>2.8274528757854078E-2</v>
      </c>
      <c r="H11" s="34">
        <f t="shared" si="1"/>
        <v>2.5987536338355488E-2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2474</v>
      </c>
      <c r="C12" s="11">
        <v>2457</v>
      </c>
      <c r="D12" s="11">
        <v>2538</v>
      </c>
      <c r="E12" s="11">
        <v>3594</v>
      </c>
      <c r="F12" s="11">
        <v>2436</v>
      </c>
      <c r="G12" s="33">
        <f t="shared" si="0"/>
        <v>-0.32220367278798001</v>
      </c>
      <c r="H12" s="34">
        <f t="shared" si="1"/>
        <v>-3.8622532702866641E-3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2173</v>
      </c>
      <c r="C13" s="11">
        <v>2362</v>
      </c>
      <c r="D13" s="11">
        <v>2646</v>
      </c>
      <c r="E13" s="11">
        <v>3013</v>
      </c>
      <c r="F13" s="11">
        <v>3025</v>
      </c>
      <c r="G13" s="33">
        <f t="shared" si="0"/>
        <v>3.982741453700589E-3</v>
      </c>
      <c r="H13" s="34">
        <f t="shared" si="1"/>
        <v>8.6216543965979442E-2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838</v>
      </c>
      <c r="C14" s="11">
        <v>888</v>
      </c>
      <c r="D14" s="11">
        <v>1047</v>
      </c>
      <c r="E14" s="11">
        <v>1260</v>
      </c>
      <c r="F14" s="11">
        <v>1221</v>
      </c>
      <c r="G14" s="33">
        <f t="shared" si="0"/>
        <v>-3.0952380952380953E-2</v>
      </c>
      <c r="H14" s="34">
        <f t="shared" si="1"/>
        <v>9.8671632682029609E-2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12505</v>
      </c>
      <c r="C15" s="11">
        <v>14335</v>
      </c>
      <c r="D15" s="11">
        <v>15649</v>
      </c>
      <c r="E15" s="11">
        <v>19170</v>
      </c>
      <c r="F15" s="11">
        <v>17638</v>
      </c>
      <c r="G15" s="33">
        <f t="shared" si="0"/>
        <v>-7.9916536254564408E-2</v>
      </c>
      <c r="H15" s="34">
        <f t="shared" si="1"/>
        <v>8.9786467075394283E-2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44170</v>
      </c>
      <c r="C16" s="11">
        <v>45863</v>
      </c>
      <c r="D16" s="11">
        <v>49172</v>
      </c>
      <c r="E16" s="11">
        <v>60549</v>
      </c>
      <c r="F16" s="11">
        <v>51455</v>
      </c>
      <c r="G16" s="33">
        <f t="shared" si="0"/>
        <v>-0.15019240615039064</v>
      </c>
      <c r="H16" s="34">
        <f t="shared" si="1"/>
        <v>3.8903108731671354E-2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1388</v>
      </c>
      <c r="C17" s="11">
        <v>1409</v>
      </c>
      <c r="D17" s="11">
        <v>1600</v>
      </c>
      <c r="E17" s="11">
        <v>1864</v>
      </c>
      <c r="F17" s="11">
        <v>1518</v>
      </c>
      <c r="G17" s="33">
        <f t="shared" si="0"/>
        <v>-0.18562231759656656</v>
      </c>
      <c r="H17" s="34">
        <f t="shared" si="1"/>
        <v>2.2634820693893998E-2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1272</v>
      </c>
      <c r="C18" s="11">
        <v>1442</v>
      </c>
      <c r="D18" s="11">
        <v>1789</v>
      </c>
      <c r="E18" s="11">
        <v>1713</v>
      </c>
      <c r="F18" s="11">
        <v>1330</v>
      </c>
      <c r="G18" s="33">
        <f t="shared" si="0"/>
        <v>-0.22358435493286632</v>
      </c>
      <c r="H18" s="34">
        <f t="shared" si="1"/>
        <v>1.1209479962000835E-2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1282</v>
      </c>
      <c r="C19" s="11">
        <v>1491</v>
      </c>
      <c r="D19" s="11">
        <v>1537</v>
      </c>
      <c r="E19" s="11">
        <v>1866</v>
      </c>
      <c r="F19" s="11">
        <v>1794</v>
      </c>
      <c r="G19" s="33">
        <f t="shared" si="0"/>
        <v>-3.8585209003215382E-2</v>
      </c>
      <c r="H19" s="34">
        <f t="shared" si="1"/>
        <v>8.7636073580316776E-2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1578</v>
      </c>
      <c r="C20" s="11">
        <v>2073</v>
      </c>
      <c r="D20" s="11">
        <v>1889</v>
      </c>
      <c r="E20" s="11">
        <v>2189</v>
      </c>
      <c r="F20" s="11">
        <v>2231</v>
      </c>
      <c r="G20" s="33">
        <f t="shared" si="0"/>
        <v>1.9186843307446244E-2</v>
      </c>
      <c r="H20" s="34">
        <f t="shared" si="1"/>
        <v>9.043088258964338E-2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808</v>
      </c>
      <c r="C21" s="11">
        <v>975</v>
      </c>
      <c r="D21" s="11">
        <v>1063</v>
      </c>
      <c r="E21" s="11">
        <v>1488</v>
      </c>
      <c r="F21" s="11">
        <v>1493</v>
      </c>
      <c r="G21" s="33">
        <f t="shared" si="0"/>
        <v>3.3602150537634934E-3</v>
      </c>
      <c r="H21" s="34">
        <f t="shared" si="1"/>
        <v>0.16590217300343135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1119</v>
      </c>
      <c r="C22" s="11">
        <v>1059</v>
      </c>
      <c r="D22" s="11">
        <v>1424</v>
      </c>
      <c r="E22" s="11">
        <v>1473</v>
      </c>
      <c r="F22" s="11">
        <v>1507</v>
      </c>
      <c r="G22" s="33">
        <f t="shared" si="0"/>
        <v>2.308214528173802E-2</v>
      </c>
      <c r="H22" s="34">
        <f t="shared" si="1"/>
        <v>7.7260637966115819E-2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1170</v>
      </c>
      <c r="C23" s="11">
        <v>1255</v>
      </c>
      <c r="D23" s="11">
        <v>1199</v>
      </c>
      <c r="E23" s="11">
        <v>1614</v>
      </c>
      <c r="F23" s="11">
        <v>1470</v>
      </c>
      <c r="G23" s="33">
        <f t="shared" ref="G23:G35" si="2">IF(E23&gt;0,F23/E23-1,"-")</f>
        <v>-8.9219330855018542E-2</v>
      </c>
      <c r="H23" s="34">
        <f t="shared" ref="H23:H35" si="3">IF(B23&gt;0,((F23/B23)^(1/4)-1),"-")</f>
        <v>5.8724268464461771E-2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1303</v>
      </c>
      <c r="C24" s="11">
        <v>1034</v>
      </c>
      <c r="D24" s="11">
        <v>1296</v>
      </c>
      <c r="E24" s="11">
        <v>1586</v>
      </c>
      <c r="F24" s="11">
        <v>1497</v>
      </c>
      <c r="G24" s="33">
        <f t="shared" si="2"/>
        <v>-5.6116015132408603E-2</v>
      </c>
      <c r="H24" s="34">
        <f t="shared" si="3"/>
        <v>3.5307466645482233E-2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3554</v>
      </c>
      <c r="C25" s="11">
        <v>4134</v>
      </c>
      <c r="D25" s="11">
        <v>4225</v>
      </c>
      <c r="E25" s="11">
        <v>5545</v>
      </c>
      <c r="F25" s="11">
        <v>6869</v>
      </c>
      <c r="G25" s="33">
        <f t="shared" si="2"/>
        <v>0.23877366997294858</v>
      </c>
      <c r="H25" s="34">
        <f t="shared" si="3"/>
        <v>0.17908203746133622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2506</v>
      </c>
      <c r="C26" s="11">
        <v>3994</v>
      </c>
      <c r="D26" s="11">
        <v>6573</v>
      </c>
      <c r="E26" s="11">
        <v>11463</v>
      </c>
      <c r="F26" s="11">
        <v>13505</v>
      </c>
      <c r="G26" s="33">
        <f t="shared" si="2"/>
        <v>0.17813835819593482</v>
      </c>
      <c r="H26" s="34">
        <f t="shared" si="3"/>
        <v>0.52362601884656823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31685</v>
      </c>
      <c r="C27" s="11">
        <v>35243</v>
      </c>
      <c r="D27" s="11">
        <v>37463</v>
      </c>
      <c r="E27" s="11">
        <v>45962</v>
      </c>
      <c r="F27" s="11">
        <v>42861</v>
      </c>
      <c r="G27" s="33">
        <f t="shared" si="2"/>
        <v>-6.7468778556198594E-2</v>
      </c>
      <c r="H27" s="34">
        <f t="shared" si="3"/>
        <v>7.8455294779385731E-2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8114</v>
      </c>
      <c r="C28" s="11">
        <v>7643</v>
      </c>
      <c r="D28" s="11">
        <v>8171</v>
      </c>
      <c r="E28" s="11">
        <v>9420</v>
      </c>
      <c r="F28" s="11">
        <v>8014</v>
      </c>
      <c r="G28" s="33">
        <f t="shared" si="2"/>
        <v>-0.14925690021231419</v>
      </c>
      <c r="H28" s="34">
        <f t="shared" si="3"/>
        <v>-3.0954373667695378E-3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13135</v>
      </c>
      <c r="C29" s="11">
        <v>9549</v>
      </c>
      <c r="D29" s="11">
        <v>8983</v>
      </c>
      <c r="E29" s="11">
        <v>13170</v>
      </c>
      <c r="F29" s="11">
        <v>16960</v>
      </c>
      <c r="G29" s="33">
        <f t="shared" si="2"/>
        <v>0.28777524677296884</v>
      </c>
      <c r="H29" s="34">
        <f t="shared" si="3"/>
        <v>6.5979720675959586E-2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1863</v>
      </c>
      <c r="C30" s="11">
        <v>2010</v>
      </c>
      <c r="D30" s="11">
        <v>2418</v>
      </c>
      <c r="E30" s="11">
        <v>3876</v>
      </c>
      <c r="F30" s="11">
        <v>3874</v>
      </c>
      <c r="G30" s="33">
        <f t="shared" si="2"/>
        <v>-5.1599587203299269E-4</v>
      </c>
      <c r="H30" s="34">
        <f t="shared" si="3"/>
        <v>0.20084427071473021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642</v>
      </c>
      <c r="C31" s="11">
        <v>822</v>
      </c>
      <c r="D31" s="11">
        <v>997</v>
      </c>
      <c r="E31" s="11">
        <v>1309</v>
      </c>
      <c r="F31" s="11">
        <v>1187</v>
      </c>
      <c r="G31" s="33">
        <f t="shared" si="2"/>
        <v>-9.3200916730328487E-2</v>
      </c>
      <c r="H31" s="34">
        <f t="shared" si="3"/>
        <v>0.16608154683014353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2131</v>
      </c>
      <c r="C32" s="11">
        <v>1528</v>
      </c>
      <c r="D32" s="11">
        <v>1332</v>
      </c>
      <c r="E32" s="11">
        <v>1730</v>
      </c>
      <c r="F32" s="11">
        <v>1788</v>
      </c>
      <c r="G32" s="33">
        <f t="shared" si="2"/>
        <v>3.352601156069368E-2</v>
      </c>
      <c r="H32" s="34">
        <f t="shared" si="3"/>
        <v>-4.2924902758592953E-2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1987</v>
      </c>
      <c r="C33" s="11">
        <v>1502</v>
      </c>
      <c r="D33" s="11">
        <v>2276</v>
      </c>
      <c r="E33" s="11">
        <v>2796</v>
      </c>
      <c r="F33" s="11">
        <v>2614</v>
      </c>
      <c r="G33" s="33">
        <f t="shared" si="2"/>
        <v>-6.5092989985693794E-2</v>
      </c>
      <c r="H33" s="34">
        <f t="shared" si="3"/>
        <v>7.0969071511478798E-2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10398</v>
      </c>
      <c r="C34" s="11">
        <v>12282</v>
      </c>
      <c r="D34" s="11">
        <v>11986</v>
      </c>
      <c r="E34" s="11">
        <v>13128</v>
      </c>
      <c r="F34" s="11">
        <v>10164</v>
      </c>
      <c r="G34" s="33">
        <f t="shared" si="2"/>
        <v>-0.22577696526508229</v>
      </c>
      <c r="H34" s="34">
        <f t="shared" si="3"/>
        <v>-5.6741942291307357E-3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6298</v>
      </c>
      <c r="C35" s="11">
        <v>6110</v>
      </c>
      <c r="D35" s="11">
        <v>8238</v>
      </c>
      <c r="E35" s="11">
        <v>10771</v>
      </c>
      <c r="F35" s="11">
        <v>10376</v>
      </c>
      <c r="G35" s="33">
        <f t="shared" si="2"/>
        <v>-3.6672546653049864E-2</v>
      </c>
      <c r="H35" s="34">
        <f t="shared" si="3"/>
        <v>0.1329397815603548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29653</v>
      </c>
      <c r="C36" s="20">
        <v>27209</v>
      </c>
      <c r="D36" s="20">
        <v>31759</v>
      </c>
      <c r="E36" s="20">
        <v>39370</v>
      </c>
      <c r="F36" s="20">
        <v>37430</v>
      </c>
      <c r="G36" s="33">
        <f t="shared" si="0"/>
        <v>-4.9276098552197056E-2</v>
      </c>
      <c r="H36" s="34">
        <f t="shared" si="1"/>
        <v>5.9955901911320497E-2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584714</v>
      </c>
      <c r="C37" s="67">
        <v>581006</v>
      </c>
      <c r="D37" s="72">
        <v>612029</v>
      </c>
      <c r="E37" s="72">
        <v>703911</v>
      </c>
      <c r="F37" s="72">
        <v>678935</v>
      </c>
      <c r="G37" s="70">
        <f t="shared" si="0"/>
        <v>-3.5481758347291059E-2</v>
      </c>
      <c r="H37" s="71">
        <f t="shared" si="1"/>
        <v>3.8056940063119216E-2</v>
      </c>
      <c r="I37" s="72" t="s">
        <v>46</v>
      </c>
      <c r="J37" s="17"/>
    </row>
    <row r="38" spans="1:10" s="10" customFormat="1" ht="14.1" customHeight="1" x14ac:dyDescent="0.2">
      <c r="A38" s="73" t="s">
        <v>47</v>
      </c>
      <c r="B38" s="72">
        <v>715500</v>
      </c>
      <c r="C38" s="72">
        <v>718706</v>
      </c>
      <c r="D38" s="72">
        <v>774153</v>
      </c>
      <c r="E38" s="72">
        <v>881824</v>
      </c>
      <c r="F38" s="72">
        <v>871993</v>
      </c>
      <c r="G38" s="70">
        <f t="shared" si="0"/>
        <v>-1.114848314402872E-2</v>
      </c>
      <c r="H38" s="70">
        <f t="shared" si="1"/>
        <v>5.0693003019810279E-2</v>
      </c>
      <c r="I38" s="72" t="s">
        <v>48</v>
      </c>
      <c r="J38" s="17"/>
    </row>
    <row r="39" spans="1:10" s="10" customFormat="1" ht="12.75" customHeight="1" x14ac:dyDescent="0.2">
      <c r="A39" s="14" t="s">
        <v>128</v>
      </c>
      <c r="B39" s="15"/>
      <c r="C39" s="15"/>
      <c r="D39" s="4"/>
      <c r="E39" s="4"/>
      <c r="F39" s="14" t="s">
        <v>115</v>
      </c>
      <c r="G39" s="4"/>
      <c r="H39" s="4"/>
      <c r="I39" s="16" t="s">
        <v>87</v>
      </c>
      <c r="J39" s="4"/>
    </row>
    <row r="40" spans="1:10" s="10" customFormat="1" ht="12.75" customHeight="1" x14ac:dyDescent="0.2">
      <c r="A40" s="14"/>
      <c r="B40" s="15" t="s">
        <v>130</v>
      </c>
      <c r="C40" s="15"/>
      <c r="D40" s="4"/>
      <c r="E40" s="4"/>
      <c r="F40" s="14" t="s">
        <v>116</v>
      </c>
      <c r="G40" s="4"/>
      <c r="H40" s="4"/>
      <c r="I40" s="15" t="s">
        <v>88</v>
      </c>
      <c r="J40" s="4"/>
    </row>
    <row r="41" spans="1:10" x14ac:dyDescent="0.2">
      <c r="B41" s="4"/>
      <c r="C41" s="4"/>
      <c r="D41" s="4"/>
      <c r="E41" s="4"/>
      <c r="F41" s="9"/>
    </row>
    <row r="42" spans="1:10" x14ac:dyDescent="0.2">
      <c r="B42" s="4"/>
      <c r="C42" s="4"/>
      <c r="D42" s="4"/>
      <c r="E42" s="4"/>
    </row>
    <row r="43" spans="1:10" x14ac:dyDescent="0.2">
      <c r="B43" s="4"/>
      <c r="C43" s="4"/>
      <c r="D43" s="4"/>
      <c r="E43" s="4"/>
    </row>
    <row r="44" spans="1:10" x14ac:dyDescent="0.2">
      <c r="B44" s="4"/>
      <c r="C44" s="4"/>
      <c r="D44" s="4"/>
      <c r="E44" s="4"/>
    </row>
    <row r="45" spans="1:10" x14ac:dyDescent="0.2">
      <c r="B45" s="4"/>
      <c r="C45" s="4"/>
      <c r="D45" s="4"/>
      <c r="E45" s="4"/>
    </row>
    <row r="46" spans="1:10" x14ac:dyDescent="0.2">
      <c r="B46" s="4"/>
      <c r="C46" s="4"/>
      <c r="D46" s="4"/>
      <c r="E46" s="4"/>
    </row>
    <row r="47" spans="1:10" x14ac:dyDescent="0.2">
      <c r="B47" s="4"/>
      <c r="C47" s="4"/>
      <c r="D47" s="4"/>
      <c r="E47" s="4"/>
    </row>
    <row r="48" spans="1:10" x14ac:dyDescent="0.2">
      <c r="B48" s="4"/>
      <c r="C48" s="4"/>
      <c r="D48" s="4"/>
      <c r="E48" s="4"/>
    </row>
    <row r="49" spans="2:5" x14ac:dyDescent="0.2">
      <c r="B49" s="4"/>
      <c r="C49" s="4"/>
      <c r="D49" s="4"/>
      <c r="E49" s="4"/>
    </row>
    <row r="50" spans="2:5" x14ac:dyDescent="0.2">
      <c r="B50" s="4"/>
      <c r="C50" s="4"/>
      <c r="D50" s="4"/>
      <c r="E50" s="4"/>
    </row>
    <row r="51" spans="2:5" x14ac:dyDescent="0.2">
      <c r="B51" s="4"/>
      <c r="C51" s="4"/>
      <c r="D51" s="4"/>
      <c r="E51" s="4"/>
    </row>
    <row r="52" spans="2:5" x14ac:dyDescent="0.2">
      <c r="B52" s="4"/>
      <c r="C52" s="4"/>
      <c r="D52" s="4"/>
      <c r="E52" s="4"/>
    </row>
    <row r="53" spans="2:5" x14ac:dyDescent="0.2">
      <c r="B53" s="4"/>
      <c r="C53" s="4"/>
      <c r="D53" s="4"/>
      <c r="E53" s="4"/>
    </row>
    <row r="54" spans="2:5" x14ac:dyDescent="0.2">
      <c r="B54" s="4"/>
      <c r="C54" s="4"/>
      <c r="D54" s="4"/>
      <c r="E54" s="4"/>
    </row>
    <row r="55" spans="2:5" x14ac:dyDescent="0.2">
      <c r="B55" s="4"/>
      <c r="C55" s="4"/>
      <c r="D55" s="4"/>
      <c r="E55" s="4"/>
    </row>
    <row r="56" spans="2:5" x14ac:dyDescent="0.2">
      <c r="B56" s="4"/>
      <c r="C56" s="4"/>
      <c r="D56" s="4"/>
      <c r="E56" s="4"/>
    </row>
    <row r="57" spans="2:5" x14ac:dyDescent="0.2">
      <c r="B57" s="4"/>
      <c r="C57" s="4"/>
      <c r="D57" s="4"/>
      <c r="E57" s="4"/>
    </row>
    <row r="58" spans="2:5" x14ac:dyDescent="0.2">
      <c r="B58" s="4"/>
      <c r="C58" s="4"/>
      <c r="D58" s="4"/>
      <c r="E58" s="4"/>
    </row>
    <row r="59" spans="2:5" x14ac:dyDescent="0.2">
      <c r="B59" s="4"/>
      <c r="C59" s="4"/>
      <c r="D59" s="4"/>
      <c r="E59" s="4"/>
    </row>
    <row r="60" spans="2:5" x14ac:dyDescent="0.2">
      <c r="B60" s="4"/>
      <c r="C60" s="4"/>
      <c r="D60" s="4"/>
      <c r="E60" s="4"/>
    </row>
    <row r="61" spans="2:5" x14ac:dyDescent="0.2">
      <c r="B61" s="4"/>
      <c r="C61" s="4"/>
      <c r="D61" s="4"/>
      <c r="E61" s="4"/>
    </row>
    <row r="62" spans="2:5" x14ac:dyDescent="0.2">
      <c r="B62" s="4"/>
      <c r="C62" s="4"/>
      <c r="D62" s="4"/>
      <c r="E62" s="4"/>
    </row>
    <row r="63" spans="2:5" x14ac:dyDescent="0.2">
      <c r="B63" s="4"/>
      <c r="C63" s="4"/>
      <c r="D63" s="4"/>
      <c r="E63" s="4"/>
    </row>
    <row r="64" spans="2:5" x14ac:dyDescent="0.2">
      <c r="B64" s="4"/>
      <c r="C64" s="4"/>
      <c r="D64" s="4"/>
      <c r="E64" s="4"/>
    </row>
    <row r="65" spans="2:5" x14ac:dyDescent="0.2">
      <c r="B65" s="4"/>
      <c r="C65" s="4"/>
      <c r="D65" s="4"/>
      <c r="E65" s="4"/>
    </row>
    <row r="66" spans="2:5" x14ac:dyDescent="0.2">
      <c r="B66" s="4"/>
      <c r="C66" s="4"/>
      <c r="D66" s="4"/>
      <c r="E66" s="4"/>
    </row>
    <row r="67" spans="2:5" x14ac:dyDescent="0.2">
      <c r="B67" s="4"/>
      <c r="C67" s="4"/>
      <c r="D67" s="4"/>
      <c r="E67" s="4"/>
    </row>
    <row r="68" spans="2:5" x14ac:dyDescent="0.2">
      <c r="B68" s="4"/>
      <c r="C68" s="4"/>
      <c r="D68" s="4"/>
      <c r="E68" s="4"/>
    </row>
    <row r="69" spans="2:5" x14ac:dyDescent="0.2">
      <c r="B69" s="4"/>
      <c r="C69" s="4"/>
      <c r="D69" s="4"/>
      <c r="E69" s="4"/>
    </row>
    <row r="70" spans="2:5" x14ac:dyDescent="0.2">
      <c r="B70" s="4"/>
      <c r="C70" s="4"/>
      <c r="D70" s="4"/>
      <c r="E70" s="4"/>
    </row>
    <row r="71" spans="2:5" x14ac:dyDescent="0.2">
      <c r="B71" s="4"/>
      <c r="C71" s="4"/>
      <c r="D71" s="4"/>
      <c r="E71" s="4"/>
    </row>
    <row r="72" spans="2:5" x14ac:dyDescent="0.2">
      <c r="B72" s="4"/>
      <c r="C72" s="4"/>
      <c r="D72" s="4"/>
      <c r="E72" s="4"/>
    </row>
    <row r="73" spans="2:5" x14ac:dyDescent="0.2">
      <c r="B73" s="4"/>
      <c r="C73" s="4"/>
      <c r="D73" s="4"/>
      <c r="E73" s="4"/>
    </row>
    <row r="74" spans="2:5" x14ac:dyDescent="0.2">
      <c r="B74" s="4"/>
      <c r="C74" s="4"/>
      <c r="D74" s="4"/>
      <c r="E74" s="4"/>
    </row>
    <row r="75" spans="2:5" x14ac:dyDescent="0.2">
      <c r="B75" s="4"/>
      <c r="C75" s="4"/>
      <c r="D75" s="4"/>
      <c r="E75" s="4"/>
    </row>
    <row r="76" spans="2:5" x14ac:dyDescent="0.2">
      <c r="B76" s="4"/>
      <c r="C76" s="4"/>
      <c r="D76" s="4"/>
      <c r="E76" s="4"/>
    </row>
    <row r="77" spans="2:5" x14ac:dyDescent="0.2">
      <c r="B77" s="4"/>
      <c r="C77" s="4"/>
      <c r="D77" s="4"/>
      <c r="E77" s="4"/>
    </row>
    <row r="78" spans="2:5" x14ac:dyDescent="0.2">
      <c r="B78" s="4"/>
      <c r="C78" s="4"/>
      <c r="D78" s="4"/>
      <c r="E78" s="4"/>
    </row>
    <row r="79" spans="2:5" x14ac:dyDescent="0.2">
      <c r="B79" s="4"/>
      <c r="C79" s="4"/>
      <c r="D79" s="4"/>
      <c r="E79" s="4"/>
    </row>
    <row r="80" spans="2:5" x14ac:dyDescent="0.2">
      <c r="B80" s="4"/>
      <c r="C80" s="4"/>
      <c r="D80" s="4"/>
      <c r="E80" s="4"/>
    </row>
    <row r="81" spans="2:5" x14ac:dyDescent="0.2">
      <c r="B81" s="4"/>
      <c r="C81" s="4"/>
      <c r="D81" s="4"/>
      <c r="E81" s="4"/>
    </row>
    <row r="82" spans="2:5" x14ac:dyDescent="0.2">
      <c r="B82" s="4"/>
      <c r="C82" s="4"/>
      <c r="D82" s="4"/>
      <c r="E82" s="4"/>
    </row>
    <row r="83" spans="2:5" x14ac:dyDescent="0.2">
      <c r="B83" s="4"/>
      <c r="C83" s="4"/>
      <c r="D83" s="4"/>
      <c r="E83" s="4"/>
    </row>
    <row r="84" spans="2:5" x14ac:dyDescent="0.2">
      <c r="B84" s="4"/>
      <c r="C84" s="4"/>
      <c r="D84" s="4"/>
      <c r="E84" s="4"/>
    </row>
    <row r="85" spans="2:5" x14ac:dyDescent="0.2">
      <c r="B85" s="4"/>
      <c r="C85" s="4"/>
      <c r="D85" s="4"/>
      <c r="E85" s="4"/>
    </row>
    <row r="86" spans="2:5" x14ac:dyDescent="0.2">
      <c r="B86" s="4"/>
      <c r="C86" s="4"/>
      <c r="D86" s="4"/>
      <c r="E86" s="4"/>
    </row>
    <row r="87" spans="2:5" x14ac:dyDescent="0.2">
      <c r="B87" s="4"/>
      <c r="C87" s="4"/>
      <c r="D87" s="4"/>
      <c r="E87" s="4"/>
    </row>
    <row r="88" spans="2:5" x14ac:dyDescent="0.2">
      <c r="B88" s="4"/>
      <c r="C88" s="4"/>
      <c r="D88" s="4"/>
      <c r="E88" s="4"/>
    </row>
    <row r="89" spans="2:5" x14ac:dyDescent="0.2">
      <c r="B89" s="4"/>
      <c r="C89" s="4"/>
      <c r="D89" s="4"/>
      <c r="E89" s="4"/>
    </row>
    <row r="90" spans="2:5" x14ac:dyDescent="0.2">
      <c r="B90" s="4"/>
      <c r="C90" s="4"/>
      <c r="D90" s="4"/>
      <c r="E90" s="4"/>
    </row>
    <row r="91" spans="2:5" x14ac:dyDescent="0.2">
      <c r="B91" s="4"/>
      <c r="C91" s="4"/>
      <c r="D91" s="4"/>
      <c r="E91" s="4"/>
    </row>
    <row r="92" spans="2:5" x14ac:dyDescent="0.2">
      <c r="B92" s="4"/>
      <c r="C92" s="4"/>
      <c r="D92" s="4"/>
      <c r="E92" s="4"/>
    </row>
    <row r="93" spans="2:5" x14ac:dyDescent="0.2">
      <c r="B93" s="4"/>
      <c r="C93" s="4"/>
      <c r="D93" s="4"/>
      <c r="E93" s="4"/>
    </row>
    <row r="94" spans="2:5" x14ac:dyDescent="0.2">
      <c r="B94" s="4"/>
      <c r="C94" s="4"/>
      <c r="D94" s="4"/>
      <c r="E94" s="4"/>
    </row>
    <row r="95" spans="2:5" x14ac:dyDescent="0.2">
      <c r="B95" s="4"/>
      <c r="C95" s="4"/>
      <c r="D95" s="4"/>
      <c r="E95" s="4"/>
    </row>
    <row r="96" spans="2:5" x14ac:dyDescent="0.2">
      <c r="B96" s="4"/>
      <c r="C96" s="4"/>
      <c r="D96" s="4"/>
      <c r="E96" s="4"/>
    </row>
    <row r="97" spans="2:5" x14ac:dyDescent="0.2">
      <c r="B97" s="4"/>
      <c r="C97" s="4"/>
      <c r="D97" s="4"/>
      <c r="E97" s="4"/>
    </row>
    <row r="98" spans="2:5" x14ac:dyDescent="0.2">
      <c r="B98" s="4"/>
      <c r="C98" s="4"/>
      <c r="D98" s="4"/>
      <c r="E98" s="4"/>
    </row>
    <row r="99" spans="2:5" x14ac:dyDescent="0.2">
      <c r="B99" s="4"/>
      <c r="C99" s="4"/>
      <c r="D99" s="4"/>
      <c r="E99" s="4"/>
    </row>
    <row r="100" spans="2:5" x14ac:dyDescent="0.2">
      <c r="B100" s="4"/>
      <c r="C100" s="4"/>
      <c r="D100" s="4"/>
      <c r="E100" s="4"/>
    </row>
    <row r="101" spans="2:5" x14ac:dyDescent="0.2">
      <c r="B101" s="4"/>
      <c r="C101" s="4"/>
      <c r="D101" s="4"/>
      <c r="E101" s="4"/>
    </row>
    <row r="102" spans="2:5" x14ac:dyDescent="0.2">
      <c r="B102" s="4"/>
      <c r="C102" s="4"/>
      <c r="D102" s="4"/>
      <c r="E102" s="4"/>
    </row>
    <row r="103" spans="2:5" x14ac:dyDescent="0.2">
      <c r="B103" s="4"/>
      <c r="C103" s="4"/>
      <c r="D103" s="4"/>
      <c r="E103" s="4"/>
    </row>
    <row r="104" spans="2:5" x14ac:dyDescent="0.2">
      <c r="B104" s="4"/>
      <c r="C104" s="4"/>
      <c r="D104" s="4"/>
      <c r="E104" s="4"/>
    </row>
    <row r="105" spans="2:5" x14ac:dyDescent="0.2">
      <c r="B105" s="4"/>
      <c r="C105" s="4"/>
      <c r="D105" s="4"/>
      <c r="E105" s="4"/>
    </row>
    <row r="106" spans="2:5" x14ac:dyDescent="0.2">
      <c r="B106" s="4"/>
      <c r="C106" s="4"/>
      <c r="D106" s="4"/>
      <c r="E106" s="4"/>
    </row>
    <row r="107" spans="2:5" x14ac:dyDescent="0.2">
      <c r="B107" s="4"/>
      <c r="C107" s="4"/>
      <c r="D107" s="4"/>
      <c r="E107" s="4"/>
    </row>
    <row r="108" spans="2:5" x14ac:dyDescent="0.2">
      <c r="B108" s="4"/>
      <c r="C108" s="4"/>
      <c r="D108" s="4"/>
      <c r="E108" s="4"/>
    </row>
    <row r="109" spans="2:5" x14ac:dyDescent="0.2">
      <c r="B109" s="4"/>
      <c r="C109" s="4"/>
      <c r="D109" s="4"/>
      <c r="E109" s="4"/>
    </row>
    <row r="110" spans="2:5" x14ac:dyDescent="0.2">
      <c r="B110" s="4"/>
      <c r="C110" s="4"/>
      <c r="D110" s="4"/>
      <c r="E110" s="4"/>
    </row>
    <row r="111" spans="2:5" x14ac:dyDescent="0.2">
      <c r="B111" s="4"/>
      <c r="C111" s="4"/>
      <c r="D111" s="4"/>
      <c r="E111" s="4"/>
    </row>
    <row r="112" spans="2:5" x14ac:dyDescent="0.2">
      <c r="B112" s="4"/>
      <c r="C112" s="4"/>
      <c r="D112" s="4"/>
      <c r="E112" s="4"/>
    </row>
    <row r="113" spans="2:5" x14ac:dyDescent="0.2">
      <c r="B113" s="4"/>
      <c r="C113" s="4"/>
      <c r="D113" s="4"/>
      <c r="E113" s="4"/>
    </row>
    <row r="114" spans="2:5" x14ac:dyDescent="0.2">
      <c r="B114" s="4"/>
      <c r="C114" s="4"/>
      <c r="D114" s="4"/>
      <c r="E114" s="4"/>
    </row>
    <row r="115" spans="2:5" x14ac:dyDescent="0.2">
      <c r="B115" s="4"/>
      <c r="C115" s="4"/>
      <c r="D115" s="4"/>
      <c r="E115" s="4"/>
    </row>
    <row r="116" spans="2:5" x14ac:dyDescent="0.2">
      <c r="B116" s="4"/>
      <c r="C116" s="4"/>
      <c r="D116" s="4"/>
      <c r="E116" s="4"/>
    </row>
    <row r="117" spans="2:5" x14ac:dyDescent="0.2">
      <c r="B117" s="4"/>
      <c r="C117" s="4"/>
      <c r="D117" s="4"/>
      <c r="E117" s="4"/>
    </row>
    <row r="118" spans="2:5" x14ac:dyDescent="0.2">
      <c r="B118" s="4"/>
      <c r="C118" s="4"/>
      <c r="D118" s="4"/>
      <c r="E118" s="4"/>
    </row>
    <row r="119" spans="2:5" x14ac:dyDescent="0.2">
      <c r="B119" s="4"/>
      <c r="C119" s="4"/>
      <c r="D119" s="4"/>
      <c r="E119" s="4"/>
    </row>
    <row r="120" spans="2:5" x14ac:dyDescent="0.2">
      <c r="B120" s="4"/>
      <c r="C120" s="4"/>
      <c r="D120" s="4"/>
      <c r="E120" s="4"/>
    </row>
    <row r="121" spans="2:5" x14ac:dyDescent="0.2">
      <c r="B121" s="4"/>
      <c r="C121" s="4"/>
      <c r="D121" s="4"/>
      <c r="E121" s="4"/>
    </row>
    <row r="122" spans="2:5" x14ac:dyDescent="0.2">
      <c r="B122" s="4"/>
      <c r="C122" s="4"/>
      <c r="D122" s="4"/>
      <c r="E122" s="4"/>
    </row>
    <row r="123" spans="2:5" x14ac:dyDescent="0.2">
      <c r="B123" s="4"/>
      <c r="C123" s="4"/>
      <c r="D123" s="4"/>
      <c r="E123" s="4"/>
    </row>
    <row r="124" spans="2:5" x14ac:dyDescent="0.2">
      <c r="B124" s="4"/>
      <c r="C124" s="4"/>
      <c r="D124" s="4"/>
      <c r="E124" s="4"/>
    </row>
    <row r="125" spans="2:5" x14ac:dyDescent="0.2">
      <c r="B125" s="4"/>
      <c r="C125" s="4"/>
      <c r="D125" s="4"/>
      <c r="E125" s="4"/>
    </row>
    <row r="126" spans="2:5" x14ac:dyDescent="0.2">
      <c r="B126" s="4"/>
      <c r="C126" s="4"/>
      <c r="D126" s="4"/>
      <c r="E126" s="4"/>
    </row>
    <row r="127" spans="2:5" x14ac:dyDescent="0.2">
      <c r="B127" s="4"/>
      <c r="C127" s="4"/>
      <c r="D127" s="4"/>
      <c r="E127" s="4"/>
    </row>
    <row r="128" spans="2:5" x14ac:dyDescent="0.2">
      <c r="B128" s="4"/>
      <c r="C128" s="4"/>
      <c r="D128" s="4"/>
      <c r="E128" s="4"/>
    </row>
    <row r="129" spans="2:5" x14ac:dyDescent="0.2">
      <c r="B129" s="4"/>
      <c r="C129" s="4"/>
      <c r="D129" s="4"/>
      <c r="E129" s="4"/>
    </row>
    <row r="130" spans="2:5" x14ac:dyDescent="0.2">
      <c r="B130" s="4"/>
      <c r="C130" s="4"/>
      <c r="D130" s="4"/>
      <c r="E130" s="4"/>
    </row>
    <row r="131" spans="2:5" x14ac:dyDescent="0.2">
      <c r="B131" s="4"/>
      <c r="C131" s="4"/>
      <c r="D131" s="4"/>
      <c r="E131" s="4"/>
    </row>
    <row r="132" spans="2:5" x14ac:dyDescent="0.2">
      <c r="B132" s="4"/>
      <c r="C132" s="4"/>
      <c r="D132" s="4"/>
      <c r="E132" s="4"/>
    </row>
    <row r="133" spans="2:5" x14ac:dyDescent="0.2">
      <c r="B133" s="4"/>
      <c r="C133" s="4"/>
      <c r="D133" s="4"/>
      <c r="E133" s="4"/>
    </row>
    <row r="134" spans="2:5" x14ac:dyDescent="0.2">
      <c r="B134" s="4"/>
      <c r="C134" s="4"/>
      <c r="D134" s="4"/>
      <c r="E134" s="4"/>
    </row>
    <row r="135" spans="2:5" x14ac:dyDescent="0.2">
      <c r="B135" s="4"/>
      <c r="C135" s="4"/>
      <c r="D135" s="4"/>
      <c r="E135" s="4"/>
    </row>
    <row r="136" spans="2:5" x14ac:dyDescent="0.2">
      <c r="B136" s="4"/>
      <c r="C136" s="4"/>
      <c r="D136" s="4"/>
      <c r="E136" s="4"/>
    </row>
    <row r="137" spans="2:5" x14ac:dyDescent="0.2">
      <c r="B137" s="4"/>
      <c r="C137" s="4"/>
      <c r="D137" s="4"/>
      <c r="E137" s="4"/>
    </row>
    <row r="138" spans="2:5" x14ac:dyDescent="0.2">
      <c r="B138" s="4"/>
      <c r="C138" s="4"/>
      <c r="D138" s="4"/>
      <c r="E138" s="4"/>
    </row>
    <row r="139" spans="2:5" x14ac:dyDescent="0.2">
      <c r="B139" s="4"/>
      <c r="C139" s="4"/>
      <c r="D139" s="4"/>
      <c r="E139" s="4"/>
    </row>
    <row r="140" spans="2:5" x14ac:dyDescent="0.2">
      <c r="B140" s="4"/>
      <c r="C140" s="4"/>
      <c r="D140" s="4"/>
      <c r="E140" s="4"/>
    </row>
    <row r="141" spans="2:5" x14ac:dyDescent="0.2">
      <c r="B141" s="4"/>
      <c r="C141" s="4"/>
      <c r="D141" s="4"/>
      <c r="E141" s="4"/>
    </row>
    <row r="142" spans="2:5" x14ac:dyDescent="0.2">
      <c r="B142" s="4"/>
      <c r="C142" s="4"/>
      <c r="D142" s="4"/>
      <c r="E142" s="4"/>
    </row>
    <row r="143" spans="2:5" x14ac:dyDescent="0.2">
      <c r="B143" s="4"/>
      <c r="C143" s="4"/>
      <c r="D143" s="4"/>
      <c r="E143" s="4"/>
    </row>
    <row r="144" spans="2:5" x14ac:dyDescent="0.2">
      <c r="B144" s="4"/>
      <c r="C144" s="4"/>
      <c r="D144" s="4"/>
      <c r="E144" s="4"/>
    </row>
    <row r="145" spans="2:5" x14ac:dyDescent="0.2">
      <c r="B145" s="4"/>
      <c r="C145" s="4"/>
      <c r="D145" s="4"/>
      <c r="E145" s="4"/>
    </row>
    <row r="146" spans="2:5" x14ac:dyDescent="0.2">
      <c r="B146" s="4"/>
      <c r="C146" s="4"/>
      <c r="D146" s="4"/>
      <c r="E146" s="4"/>
    </row>
    <row r="147" spans="2:5" x14ac:dyDescent="0.2">
      <c r="B147" s="4"/>
      <c r="C147" s="4"/>
      <c r="D147" s="4"/>
      <c r="E147" s="4"/>
    </row>
    <row r="148" spans="2:5" x14ac:dyDescent="0.2">
      <c r="B148" s="4"/>
      <c r="C148" s="4"/>
      <c r="D148" s="4"/>
      <c r="E148" s="4"/>
    </row>
    <row r="149" spans="2:5" x14ac:dyDescent="0.2">
      <c r="B149" s="4"/>
      <c r="C149" s="4"/>
      <c r="D149" s="4"/>
      <c r="E149" s="4"/>
    </row>
    <row r="150" spans="2:5" x14ac:dyDescent="0.2">
      <c r="B150" s="4"/>
      <c r="C150" s="4"/>
      <c r="D150" s="4"/>
      <c r="E150" s="4"/>
    </row>
  </sheetData>
  <phoneticPr fontId="0" type="noConversion"/>
  <conditionalFormatting sqref="J5:J38">
    <cfRule type="cellIs" dxfId="185" priority="6" stopIfTrue="1" operator="notEqual">
      <formula>0</formula>
    </cfRule>
  </conditionalFormatting>
  <conditionalFormatting sqref="F5:F38">
    <cfRule type="cellIs" dxfId="184" priority="9" stopIfTrue="1" operator="lessThan">
      <formula>0</formula>
    </cfRule>
  </conditionalFormatting>
  <conditionalFormatting sqref="B5:B38">
    <cfRule type="cellIs" dxfId="183" priority="4" stopIfTrue="1" operator="lessThan">
      <formula>0</formula>
    </cfRule>
  </conditionalFormatting>
  <conditionalFormatting sqref="C5:C38">
    <cfRule type="cellIs" dxfId="182" priority="3" stopIfTrue="1" operator="lessThan">
      <formula>0</formula>
    </cfRule>
  </conditionalFormatting>
  <conditionalFormatting sqref="D5:D38">
    <cfRule type="cellIs" dxfId="181" priority="2" stopIfTrue="1" operator="lessThan">
      <formula>0</formula>
    </cfRule>
  </conditionalFormatting>
  <conditionalFormatting sqref="E5:E38">
    <cfRule type="cellIs" dxfId="18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40"/>
  <sheetViews>
    <sheetView tabSelected="1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63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60"/>
      <c r="G2" s="60"/>
      <c r="H2" s="60"/>
      <c r="I2" s="59" t="s">
        <v>64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174350</v>
      </c>
      <c r="C5" s="21">
        <v>213150</v>
      </c>
      <c r="D5" s="8">
        <v>264230</v>
      </c>
      <c r="E5" s="8">
        <v>292175</v>
      </c>
      <c r="F5" s="8">
        <v>271420</v>
      </c>
      <c r="G5" s="33">
        <f>IF(E5&gt;0,F5/E5-1,"-")</f>
        <v>-7.103619406177808E-2</v>
      </c>
      <c r="H5" s="34">
        <f>IF(B5&gt;0,((F5/B5)^(1/4)-1),"-")</f>
        <v>0.11700463086353863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105925</v>
      </c>
      <c r="C6" s="11">
        <v>106414</v>
      </c>
      <c r="D6" s="8">
        <v>116447</v>
      </c>
      <c r="E6" s="8">
        <v>109294</v>
      </c>
      <c r="F6" s="8">
        <v>99550</v>
      </c>
      <c r="G6" s="33">
        <f t="shared" ref="G6:G38" si="0">IF(E6&gt;0,F6/E6-1,"-")</f>
        <v>-8.9154024923600583E-2</v>
      </c>
      <c r="H6" s="34">
        <f t="shared" ref="H6:H38" si="1">IF(B6&gt;0,((F6/B6)^(1/4)-1),"-")</f>
        <v>-1.5398035566032364E-2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95486</v>
      </c>
      <c r="C7" s="11">
        <v>103931</v>
      </c>
      <c r="D7" s="8">
        <v>109223</v>
      </c>
      <c r="E7" s="8">
        <v>106904</v>
      </c>
      <c r="F7" s="8">
        <v>93661</v>
      </c>
      <c r="G7" s="33">
        <f t="shared" si="0"/>
        <v>-0.12387749756791144</v>
      </c>
      <c r="H7" s="34">
        <f t="shared" si="1"/>
        <v>-4.8128208993525323E-3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225263</v>
      </c>
      <c r="C8" s="11">
        <v>255565</v>
      </c>
      <c r="D8" s="8">
        <v>259053</v>
      </c>
      <c r="E8" s="8">
        <v>246268</v>
      </c>
      <c r="F8" s="8">
        <v>236310</v>
      </c>
      <c r="G8" s="33">
        <f t="shared" si="0"/>
        <v>-4.0435622979843044E-2</v>
      </c>
      <c r="H8" s="34">
        <f t="shared" si="1"/>
        <v>1.2040888269251537E-2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154831</v>
      </c>
      <c r="C9" s="11">
        <v>141773</v>
      </c>
      <c r="D9" s="8">
        <v>133842</v>
      </c>
      <c r="E9" s="8">
        <v>116913</v>
      </c>
      <c r="F9" s="8">
        <v>115376</v>
      </c>
      <c r="G9" s="33">
        <f t="shared" si="0"/>
        <v>-1.3146527759958282E-2</v>
      </c>
      <c r="H9" s="34">
        <f t="shared" si="1"/>
        <v>-7.0895871532803079E-2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7239</v>
      </c>
      <c r="C10" s="11">
        <v>9004</v>
      </c>
      <c r="D10" s="8">
        <v>9708</v>
      </c>
      <c r="E10" s="8">
        <v>9964</v>
      </c>
      <c r="F10" s="8">
        <v>10650</v>
      </c>
      <c r="G10" s="33">
        <f t="shared" si="0"/>
        <v>6.8847852268165477E-2</v>
      </c>
      <c r="H10" s="34">
        <f t="shared" si="1"/>
        <v>0.10133073112856894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9947</v>
      </c>
      <c r="C11" s="11">
        <v>8985</v>
      </c>
      <c r="D11" s="8">
        <v>7880</v>
      </c>
      <c r="E11" s="8">
        <v>7489</v>
      </c>
      <c r="F11" s="8">
        <v>7834</v>
      </c>
      <c r="G11" s="33">
        <f t="shared" si="0"/>
        <v>4.6067565763119322E-2</v>
      </c>
      <c r="H11" s="34">
        <f t="shared" si="1"/>
        <v>-5.7952367814764982E-2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9119</v>
      </c>
      <c r="C12" s="11">
        <v>10436</v>
      </c>
      <c r="D12" s="8">
        <v>10335</v>
      </c>
      <c r="E12" s="8">
        <v>10767</v>
      </c>
      <c r="F12" s="8">
        <v>9408</v>
      </c>
      <c r="G12" s="33">
        <f t="shared" si="0"/>
        <v>-0.12621900250766227</v>
      </c>
      <c r="H12" s="34">
        <f t="shared" si="1"/>
        <v>7.8305602718038436E-3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12274</v>
      </c>
      <c r="C13" s="11">
        <v>13852</v>
      </c>
      <c r="D13" s="8">
        <v>14689</v>
      </c>
      <c r="E13" s="8">
        <v>13971</v>
      </c>
      <c r="F13" s="8">
        <v>13295</v>
      </c>
      <c r="G13" s="33">
        <f t="shared" si="0"/>
        <v>-4.8385942309068786E-2</v>
      </c>
      <c r="H13" s="34">
        <f t="shared" si="1"/>
        <v>2.0177064810379619E-2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6862</v>
      </c>
      <c r="C14" s="11">
        <v>6381</v>
      </c>
      <c r="D14" s="8">
        <v>7569</v>
      </c>
      <c r="E14" s="8">
        <v>8582</v>
      </c>
      <c r="F14" s="8">
        <v>8116</v>
      </c>
      <c r="G14" s="33">
        <f t="shared" si="0"/>
        <v>-5.4299697040316897E-2</v>
      </c>
      <c r="H14" s="34">
        <f t="shared" si="1"/>
        <v>4.2852366877280224E-2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50752</v>
      </c>
      <c r="C15" s="11">
        <v>61636</v>
      </c>
      <c r="D15" s="8">
        <v>66803</v>
      </c>
      <c r="E15" s="8">
        <v>65846</v>
      </c>
      <c r="F15" s="8">
        <v>61753</v>
      </c>
      <c r="G15" s="33">
        <f t="shared" si="0"/>
        <v>-6.2160191963065325E-2</v>
      </c>
      <c r="H15" s="34">
        <f t="shared" si="1"/>
        <v>5.0270639464297329E-2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98705</v>
      </c>
      <c r="C16" s="11">
        <v>105778</v>
      </c>
      <c r="D16" s="8">
        <v>132482</v>
      </c>
      <c r="E16" s="8">
        <v>139060</v>
      </c>
      <c r="F16" s="8">
        <v>121652</v>
      </c>
      <c r="G16" s="33">
        <f t="shared" si="0"/>
        <v>-0.12518337408312963</v>
      </c>
      <c r="H16" s="34">
        <f t="shared" si="1"/>
        <v>5.3646733516400369E-2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11587</v>
      </c>
      <c r="C17" s="11">
        <v>11230</v>
      </c>
      <c r="D17" s="8">
        <v>11552</v>
      </c>
      <c r="E17" s="8">
        <v>10192</v>
      </c>
      <c r="F17" s="8">
        <v>10646</v>
      </c>
      <c r="G17" s="33">
        <f t="shared" si="0"/>
        <v>4.4544740973312402E-2</v>
      </c>
      <c r="H17" s="34">
        <f t="shared" si="1"/>
        <v>-2.0952272453956811E-2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9808</v>
      </c>
      <c r="C18" s="11">
        <v>9061</v>
      </c>
      <c r="D18" s="8">
        <v>8526</v>
      </c>
      <c r="E18" s="8">
        <v>8775</v>
      </c>
      <c r="F18" s="8">
        <v>6925</v>
      </c>
      <c r="G18" s="33">
        <f t="shared" si="0"/>
        <v>-0.21082621082621078</v>
      </c>
      <c r="H18" s="34">
        <f t="shared" si="1"/>
        <v>-8.3336729384985819E-2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7178</v>
      </c>
      <c r="C19" s="11">
        <v>7543</v>
      </c>
      <c r="D19" s="8">
        <v>8057</v>
      </c>
      <c r="E19" s="8">
        <v>8795</v>
      </c>
      <c r="F19" s="8">
        <v>8815</v>
      </c>
      <c r="G19" s="33">
        <f t="shared" si="0"/>
        <v>2.2740193291643784E-3</v>
      </c>
      <c r="H19" s="34">
        <f t="shared" si="1"/>
        <v>5.2700224757750602E-2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10791</v>
      </c>
      <c r="C20" s="11">
        <v>11601</v>
      </c>
      <c r="D20" s="8">
        <v>10552</v>
      </c>
      <c r="E20" s="8">
        <v>10774</v>
      </c>
      <c r="F20" s="8">
        <v>11096</v>
      </c>
      <c r="G20" s="33">
        <f t="shared" si="0"/>
        <v>2.9886764432893953E-2</v>
      </c>
      <c r="H20" s="34">
        <f t="shared" si="1"/>
        <v>6.99239080575631E-3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3326</v>
      </c>
      <c r="C21" s="11">
        <v>4043</v>
      </c>
      <c r="D21" s="8">
        <v>4063</v>
      </c>
      <c r="E21" s="8">
        <v>3815</v>
      </c>
      <c r="F21" s="8">
        <v>3422</v>
      </c>
      <c r="G21" s="33">
        <f t="shared" si="0"/>
        <v>-0.10301441677588463</v>
      </c>
      <c r="H21" s="34">
        <f t="shared" si="1"/>
        <v>7.1390611338630894E-3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5315</v>
      </c>
      <c r="C22" s="11">
        <v>4801</v>
      </c>
      <c r="D22" s="8">
        <v>5440</v>
      </c>
      <c r="E22" s="8">
        <v>5406</v>
      </c>
      <c r="F22" s="8">
        <v>6693</v>
      </c>
      <c r="G22" s="33">
        <f t="shared" si="0"/>
        <v>0.23806881243063271</v>
      </c>
      <c r="H22" s="34">
        <f t="shared" si="1"/>
        <v>5.9325408103374055E-2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6059</v>
      </c>
      <c r="C23" s="11">
        <v>6503</v>
      </c>
      <c r="D23" s="8">
        <v>8066</v>
      </c>
      <c r="E23" s="8">
        <v>9235</v>
      </c>
      <c r="F23" s="8">
        <v>7762</v>
      </c>
      <c r="G23" s="33">
        <f t="shared" ref="G23:G35" si="2">IF(E23&gt;0,F23/E23-1,"-")</f>
        <v>-0.15950189496480782</v>
      </c>
      <c r="H23" s="34">
        <f t="shared" ref="H23:H35" si="3">IF(B23&gt;0,((F23/B23)^(1/4)-1),"-")</f>
        <v>6.388129063804171E-2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5843</v>
      </c>
      <c r="C24" s="11">
        <v>6266</v>
      </c>
      <c r="D24" s="8">
        <v>8092</v>
      </c>
      <c r="E24" s="8">
        <v>7598</v>
      </c>
      <c r="F24" s="8">
        <v>7717</v>
      </c>
      <c r="G24" s="33">
        <f t="shared" si="2"/>
        <v>1.5662016320084238E-2</v>
      </c>
      <c r="H24" s="34">
        <f t="shared" si="3"/>
        <v>7.2020655845739467E-2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14638</v>
      </c>
      <c r="C25" s="11">
        <v>15554</v>
      </c>
      <c r="D25" s="8">
        <v>16381</v>
      </c>
      <c r="E25" s="8">
        <v>18072</v>
      </c>
      <c r="F25" s="8">
        <v>20170</v>
      </c>
      <c r="G25" s="33">
        <f t="shared" si="2"/>
        <v>0.11609119079238606</v>
      </c>
      <c r="H25" s="34">
        <f t="shared" si="3"/>
        <v>8.344292727659175E-2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11549</v>
      </c>
      <c r="C26" s="11">
        <v>10349</v>
      </c>
      <c r="D26" s="8">
        <v>14762</v>
      </c>
      <c r="E26" s="8">
        <v>19235</v>
      </c>
      <c r="F26" s="8">
        <v>24344</v>
      </c>
      <c r="G26" s="33">
        <f t="shared" si="2"/>
        <v>0.26560956589550289</v>
      </c>
      <c r="H26" s="34">
        <f t="shared" si="3"/>
        <v>0.20493019989366545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53502</v>
      </c>
      <c r="C27" s="11">
        <v>55534</v>
      </c>
      <c r="D27" s="8">
        <v>65960</v>
      </c>
      <c r="E27" s="8">
        <v>61563</v>
      </c>
      <c r="F27" s="8">
        <v>64241</v>
      </c>
      <c r="G27" s="33">
        <f t="shared" si="2"/>
        <v>4.3500154313467432E-2</v>
      </c>
      <c r="H27" s="34">
        <f t="shared" si="3"/>
        <v>4.6792419380896844E-2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11917</v>
      </c>
      <c r="C28" s="11">
        <v>12337</v>
      </c>
      <c r="D28" s="8">
        <v>14100</v>
      </c>
      <c r="E28" s="8">
        <v>15635</v>
      </c>
      <c r="F28" s="8">
        <v>14864</v>
      </c>
      <c r="G28" s="33">
        <f t="shared" si="2"/>
        <v>-4.9312440038375427E-2</v>
      </c>
      <c r="H28" s="34">
        <f t="shared" si="3"/>
        <v>5.6798502795221806E-2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34385</v>
      </c>
      <c r="C29" s="11">
        <v>30791</v>
      </c>
      <c r="D29" s="8">
        <v>31212</v>
      </c>
      <c r="E29" s="8">
        <v>30568</v>
      </c>
      <c r="F29" s="8">
        <v>40039</v>
      </c>
      <c r="G29" s="33">
        <f t="shared" si="2"/>
        <v>0.30983381313792191</v>
      </c>
      <c r="H29" s="34">
        <f t="shared" si="3"/>
        <v>3.8791885215021749E-2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26701</v>
      </c>
      <c r="C30" s="11">
        <v>24134</v>
      </c>
      <c r="D30" s="8">
        <v>32511</v>
      </c>
      <c r="E30" s="8">
        <v>40332</v>
      </c>
      <c r="F30" s="8">
        <v>38746</v>
      </c>
      <c r="G30" s="33">
        <f t="shared" si="2"/>
        <v>-3.9323614003768714E-2</v>
      </c>
      <c r="H30" s="34">
        <f t="shared" si="3"/>
        <v>9.7551321097676169E-2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6306</v>
      </c>
      <c r="C31" s="11">
        <v>5993</v>
      </c>
      <c r="D31" s="8">
        <v>6582</v>
      </c>
      <c r="E31" s="8">
        <v>5902</v>
      </c>
      <c r="F31" s="8">
        <v>7070</v>
      </c>
      <c r="G31" s="33">
        <f t="shared" si="2"/>
        <v>0.19789901728227721</v>
      </c>
      <c r="H31" s="34">
        <f t="shared" si="3"/>
        <v>2.9002338759638535E-2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6828</v>
      </c>
      <c r="C32" s="11">
        <v>6069</v>
      </c>
      <c r="D32" s="8">
        <v>7183</v>
      </c>
      <c r="E32" s="8">
        <v>5775</v>
      </c>
      <c r="F32" s="8">
        <v>5126</v>
      </c>
      <c r="G32" s="33">
        <f t="shared" si="2"/>
        <v>-0.11238095238095236</v>
      </c>
      <c r="H32" s="34">
        <f t="shared" si="3"/>
        <v>-6.9168069934732457E-2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6818</v>
      </c>
      <c r="C33" s="11">
        <v>6463</v>
      </c>
      <c r="D33" s="8">
        <v>6224</v>
      </c>
      <c r="E33" s="8">
        <v>7245</v>
      </c>
      <c r="F33" s="8">
        <v>7092</v>
      </c>
      <c r="G33" s="33">
        <f t="shared" si="2"/>
        <v>-2.1118012422360222E-2</v>
      </c>
      <c r="H33" s="34">
        <f t="shared" si="3"/>
        <v>9.8989775511855171E-3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9637</v>
      </c>
      <c r="C34" s="11">
        <v>9746</v>
      </c>
      <c r="D34" s="8">
        <v>10456</v>
      </c>
      <c r="E34" s="8">
        <v>11383</v>
      </c>
      <c r="F34" s="8">
        <v>11929</v>
      </c>
      <c r="G34" s="33">
        <f t="shared" si="2"/>
        <v>4.7966265483615933E-2</v>
      </c>
      <c r="H34" s="34">
        <f t="shared" si="3"/>
        <v>5.4788885483992411E-2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11699</v>
      </c>
      <c r="C35" s="11">
        <v>10143</v>
      </c>
      <c r="D35" s="8">
        <v>15009</v>
      </c>
      <c r="E35" s="8">
        <v>18789</v>
      </c>
      <c r="F35" s="8">
        <v>21716</v>
      </c>
      <c r="G35" s="33">
        <f t="shared" si="2"/>
        <v>0.15578263877800835</v>
      </c>
      <c r="H35" s="34">
        <f t="shared" si="3"/>
        <v>0.16723357938902161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122572</v>
      </c>
      <c r="C36" s="20">
        <v>102170</v>
      </c>
      <c r="D36" s="20">
        <v>93771</v>
      </c>
      <c r="E36" s="20">
        <v>97257</v>
      </c>
      <c r="F36" s="20">
        <v>107402</v>
      </c>
      <c r="G36" s="33">
        <f t="shared" si="0"/>
        <v>0.10431125780149508</v>
      </c>
      <c r="H36" s="34">
        <f t="shared" si="1"/>
        <v>-3.2490419825216499E-2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1152862</v>
      </c>
      <c r="C37" s="67">
        <v>1174086</v>
      </c>
      <c r="D37" s="69">
        <v>1246530</v>
      </c>
      <c r="E37" s="69">
        <v>1231404</v>
      </c>
      <c r="F37" s="69">
        <v>1203420</v>
      </c>
      <c r="G37" s="70">
        <f t="shared" si="0"/>
        <v>-2.2725279437130319E-2</v>
      </c>
      <c r="H37" s="71">
        <f t="shared" si="1"/>
        <v>1.0787762006028156E-2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1327212</v>
      </c>
      <c r="C38" s="72">
        <v>1387236</v>
      </c>
      <c r="D38" s="72">
        <v>1510760</v>
      </c>
      <c r="E38" s="72">
        <v>1523579</v>
      </c>
      <c r="F38" s="72">
        <v>1474840</v>
      </c>
      <c r="G38" s="70">
        <f t="shared" si="0"/>
        <v>-3.1989808208172987E-2</v>
      </c>
      <c r="H38" s="70">
        <f t="shared" si="1"/>
        <v>2.6717943432335911E-2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 t="s">
        <v>130</v>
      </c>
      <c r="C40" s="15"/>
      <c r="F40" s="14" t="s">
        <v>116</v>
      </c>
      <c r="I40" s="15" t="s">
        <v>88</v>
      </c>
    </row>
  </sheetData>
  <phoneticPr fontId="0" type="noConversion"/>
  <conditionalFormatting sqref="J5:J38">
    <cfRule type="cellIs" dxfId="179" priority="6" stopIfTrue="1" operator="notEqual">
      <formula>0</formula>
    </cfRule>
  </conditionalFormatting>
  <conditionalFormatting sqref="F5:F38">
    <cfRule type="cellIs" dxfId="178" priority="9" stopIfTrue="1" operator="lessThan">
      <formula>0</formula>
    </cfRule>
  </conditionalFormatting>
  <conditionalFormatting sqref="B5:B38">
    <cfRule type="cellIs" dxfId="177" priority="4" stopIfTrue="1" operator="lessThan">
      <formula>0</formula>
    </cfRule>
  </conditionalFormatting>
  <conditionalFormatting sqref="C5:C38">
    <cfRule type="cellIs" dxfId="176" priority="3" stopIfTrue="1" operator="lessThan">
      <formula>0</formula>
    </cfRule>
  </conditionalFormatting>
  <conditionalFormatting sqref="D5:D38">
    <cfRule type="cellIs" dxfId="175" priority="2" stopIfTrue="1" operator="lessThan">
      <formula>0</formula>
    </cfRule>
  </conditionalFormatting>
  <conditionalFormatting sqref="E5:E38">
    <cfRule type="cellIs" dxfId="17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28" customWidth="1"/>
    <col min="2" max="8" width="12.5703125" style="28" customWidth="1"/>
    <col min="9" max="9" width="25.7109375" style="28" customWidth="1"/>
    <col min="10" max="10" width="12.28515625" style="28" bestFit="1" customWidth="1"/>
    <col min="11" max="12" width="13" style="28" customWidth="1"/>
    <col min="13" max="14" width="13.42578125" style="28" customWidth="1"/>
    <col min="15" max="16384" width="9.140625" style="28"/>
  </cols>
  <sheetData>
    <row r="1" spans="1:10" s="23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65</v>
      </c>
    </row>
    <row r="2" spans="1:10" s="23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 t="s">
        <v>66</v>
      </c>
    </row>
    <row r="3" spans="1:10" s="25" customFormat="1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4" t="s">
        <v>3</v>
      </c>
    </row>
    <row r="4" spans="1:10" s="25" customFormat="1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26"/>
    </row>
    <row r="5" spans="1:10" ht="14.1" customHeight="1" x14ac:dyDescent="0.2">
      <c r="A5" s="21" t="s">
        <v>4</v>
      </c>
      <c r="B5" s="21">
        <v>69328</v>
      </c>
      <c r="C5" s="21">
        <v>76807</v>
      </c>
      <c r="D5" s="21">
        <v>75881</v>
      </c>
      <c r="E5" s="11">
        <v>84437</v>
      </c>
      <c r="F5" s="11">
        <v>89243</v>
      </c>
      <c r="G5" s="33">
        <f>IF(E5&gt;0,F5/E5-1,"-")</f>
        <v>5.6918175681277106E-2</v>
      </c>
      <c r="H5" s="34">
        <f>IF(B5&gt;0,((F5/B5)^(1/4)-1),"-")</f>
        <v>6.5163736251638849E-2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78234</v>
      </c>
      <c r="C6" s="11">
        <v>82871</v>
      </c>
      <c r="D6" s="11">
        <v>82214</v>
      </c>
      <c r="E6" s="11">
        <v>82620</v>
      </c>
      <c r="F6" s="11">
        <v>87909</v>
      </c>
      <c r="G6" s="33">
        <f t="shared" ref="G6:G38" si="0">IF(E6&gt;0,F6/E6-1,"-")</f>
        <v>6.4015976761074844E-2</v>
      </c>
      <c r="H6" s="34">
        <f t="shared" ref="H6:H38" si="1">IF(B6&gt;0,((F6/B6)^(1/4)-1),"-")</f>
        <v>2.9578467083182236E-2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22274</v>
      </c>
      <c r="C7" s="11">
        <v>23276</v>
      </c>
      <c r="D7" s="11">
        <v>21982</v>
      </c>
      <c r="E7" s="11">
        <v>24007</v>
      </c>
      <c r="F7" s="11">
        <v>22679</v>
      </c>
      <c r="G7" s="33">
        <f t="shared" si="0"/>
        <v>-5.5317199150247798E-2</v>
      </c>
      <c r="H7" s="34">
        <f t="shared" si="1"/>
        <v>4.5149887873083827E-3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22493</v>
      </c>
      <c r="C8" s="11">
        <v>22582</v>
      </c>
      <c r="D8" s="11">
        <v>22168</v>
      </c>
      <c r="E8" s="11">
        <v>21972</v>
      </c>
      <c r="F8" s="11">
        <v>21425</v>
      </c>
      <c r="G8" s="33">
        <f t="shared" si="0"/>
        <v>-2.4895321318041175E-2</v>
      </c>
      <c r="H8" s="34">
        <f t="shared" si="1"/>
        <v>-1.2087770088682559E-2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31721</v>
      </c>
      <c r="C9" s="11">
        <v>25671</v>
      </c>
      <c r="D9" s="11">
        <v>25708</v>
      </c>
      <c r="E9" s="11">
        <v>24009</v>
      </c>
      <c r="F9" s="11">
        <v>25909</v>
      </c>
      <c r="G9" s="33">
        <f t="shared" si="0"/>
        <v>7.9136990295305853E-2</v>
      </c>
      <c r="H9" s="34">
        <f t="shared" si="1"/>
        <v>-4.9338414386979834E-2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827</v>
      </c>
      <c r="C10" s="11">
        <v>446</v>
      </c>
      <c r="D10" s="11">
        <v>662</v>
      </c>
      <c r="E10" s="11">
        <v>607</v>
      </c>
      <c r="F10" s="11">
        <v>943</v>
      </c>
      <c r="G10" s="33">
        <f t="shared" si="0"/>
        <v>0.55354200988467883</v>
      </c>
      <c r="H10" s="34">
        <f t="shared" si="1"/>
        <v>3.3359760220019297E-2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875</v>
      </c>
      <c r="C11" s="11">
        <v>882</v>
      </c>
      <c r="D11" s="11">
        <v>916</v>
      </c>
      <c r="E11" s="11">
        <v>900</v>
      </c>
      <c r="F11" s="11">
        <v>1293</v>
      </c>
      <c r="G11" s="33">
        <f t="shared" si="0"/>
        <v>0.43666666666666676</v>
      </c>
      <c r="H11" s="34">
        <f t="shared" si="1"/>
        <v>0.10254828478538092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1202</v>
      </c>
      <c r="C12" s="11">
        <v>1082</v>
      </c>
      <c r="D12" s="11">
        <v>1268</v>
      </c>
      <c r="E12" s="11">
        <v>1131</v>
      </c>
      <c r="F12" s="11">
        <v>1285</v>
      </c>
      <c r="G12" s="33">
        <f t="shared" si="0"/>
        <v>0.13616268788682584</v>
      </c>
      <c r="H12" s="34">
        <f t="shared" si="1"/>
        <v>1.68330767017979E-2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4936</v>
      </c>
      <c r="C13" s="11">
        <v>3225</v>
      </c>
      <c r="D13" s="11">
        <v>4655</v>
      </c>
      <c r="E13" s="11">
        <v>2566</v>
      </c>
      <c r="F13" s="11">
        <v>2475</v>
      </c>
      <c r="G13" s="33">
        <f t="shared" si="0"/>
        <v>-3.5463756819953285E-2</v>
      </c>
      <c r="H13" s="34">
        <f t="shared" si="1"/>
        <v>-0.15850795827554842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584</v>
      </c>
      <c r="C14" s="11">
        <v>724</v>
      </c>
      <c r="D14" s="11">
        <v>823</v>
      </c>
      <c r="E14" s="11">
        <v>622</v>
      </c>
      <c r="F14" s="11">
        <v>774</v>
      </c>
      <c r="G14" s="33">
        <f t="shared" si="0"/>
        <v>0.24437299035369775</v>
      </c>
      <c r="H14" s="34">
        <f t="shared" si="1"/>
        <v>7.2956285842350477E-2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5347</v>
      </c>
      <c r="C15" s="11">
        <v>5278</v>
      </c>
      <c r="D15" s="11">
        <v>5887</v>
      </c>
      <c r="E15" s="11">
        <v>5880</v>
      </c>
      <c r="F15" s="11">
        <v>6134</v>
      </c>
      <c r="G15" s="33">
        <f t="shared" si="0"/>
        <v>4.3197278911564663E-2</v>
      </c>
      <c r="H15" s="34">
        <f t="shared" si="1"/>
        <v>3.4923853415274708E-2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12165</v>
      </c>
      <c r="C16" s="11">
        <v>14027</v>
      </c>
      <c r="D16" s="11">
        <v>16782</v>
      </c>
      <c r="E16" s="11">
        <v>17122</v>
      </c>
      <c r="F16" s="11">
        <v>15823</v>
      </c>
      <c r="G16" s="33">
        <f t="shared" si="0"/>
        <v>-7.5867305221352654E-2</v>
      </c>
      <c r="H16" s="34">
        <f t="shared" si="1"/>
        <v>6.7933422781514707E-2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671</v>
      </c>
      <c r="C17" s="11">
        <v>687</v>
      </c>
      <c r="D17" s="11">
        <v>631</v>
      </c>
      <c r="E17" s="11">
        <v>912</v>
      </c>
      <c r="F17" s="11">
        <v>716</v>
      </c>
      <c r="G17" s="33">
        <f t="shared" si="0"/>
        <v>-0.21491228070175439</v>
      </c>
      <c r="H17" s="34">
        <f t="shared" si="1"/>
        <v>1.6360142689422874E-2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417</v>
      </c>
      <c r="C18" s="11">
        <v>467</v>
      </c>
      <c r="D18" s="11">
        <v>664</v>
      </c>
      <c r="E18" s="11">
        <v>711</v>
      </c>
      <c r="F18" s="11">
        <v>446</v>
      </c>
      <c r="G18" s="33">
        <f t="shared" si="0"/>
        <v>-0.37271448663853723</v>
      </c>
      <c r="H18" s="34">
        <f t="shared" si="1"/>
        <v>1.6950234819831156E-2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809</v>
      </c>
      <c r="C19" s="11">
        <v>1015</v>
      </c>
      <c r="D19" s="11">
        <v>1007</v>
      </c>
      <c r="E19" s="11">
        <v>860</v>
      </c>
      <c r="F19" s="11">
        <v>1318</v>
      </c>
      <c r="G19" s="33">
        <f t="shared" si="0"/>
        <v>0.53255813953488373</v>
      </c>
      <c r="H19" s="34">
        <f t="shared" si="1"/>
        <v>0.12977438048468315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1461</v>
      </c>
      <c r="C20" s="11">
        <v>1557</v>
      </c>
      <c r="D20" s="11">
        <v>1801</v>
      </c>
      <c r="E20" s="11">
        <v>1092</v>
      </c>
      <c r="F20" s="11">
        <v>1264</v>
      </c>
      <c r="G20" s="33">
        <f t="shared" si="0"/>
        <v>0.15750915750915762</v>
      </c>
      <c r="H20" s="34">
        <f t="shared" si="1"/>
        <v>-3.5562220419424029E-2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469</v>
      </c>
      <c r="C21" s="11">
        <v>1074</v>
      </c>
      <c r="D21" s="11">
        <v>1318</v>
      </c>
      <c r="E21" s="11">
        <v>712</v>
      </c>
      <c r="F21" s="11">
        <v>885</v>
      </c>
      <c r="G21" s="33">
        <f t="shared" si="0"/>
        <v>0.2429775280898876</v>
      </c>
      <c r="H21" s="34">
        <f t="shared" si="1"/>
        <v>0.17204046749774005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465</v>
      </c>
      <c r="C22" s="11">
        <v>434</v>
      </c>
      <c r="D22" s="11">
        <v>398</v>
      </c>
      <c r="E22" s="11">
        <v>733</v>
      </c>
      <c r="F22" s="11">
        <v>585</v>
      </c>
      <c r="G22" s="33">
        <f t="shared" si="0"/>
        <v>-0.20190995907230558</v>
      </c>
      <c r="H22" s="34">
        <f t="shared" si="1"/>
        <v>5.9072590363355992E-2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558</v>
      </c>
      <c r="C23" s="11">
        <v>390</v>
      </c>
      <c r="D23" s="11">
        <v>492</v>
      </c>
      <c r="E23" s="11">
        <v>522</v>
      </c>
      <c r="F23" s="11">
        <v>422</v>
      </c>
      <c r="G23" s="33">
        <f t="shared" ref="G23:G35" si="2">IF(E23&gt;0,F23/E23-1,"-")</f>
        <v>-0.19157088122605359</v>
      </c>
      <c r="H23" s="34">
        <f t="shared" ref="H23:H35" si="3">IF(B23&gt;0,((F23/B23)^(1/4)-1),"-")</f>
        <v>-6.7455504348607698E-2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606</v>
      </c>
      <c r="C24" s="11">
        <v>665</v>
      </c>
      <c r="D24" s="11">
        <v>616</v>
      </c>
      <c r="E24" s="11">
        <v>585</v>
      </c>
      <c r="F24" s="11">
        <v>690</v>
      </c>
      <c r="G24" s="33">
        <f t="shared" si="2"/>
        <v>0.17948717948717952</v>
      </c>
      <c r="H24" s="34">
        <f t="shared" si="3"/>
        <v>3.2985241368945539E-2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1683</v>
      </c>
      <c r="C25" s="11">
        <v>1582</v>
      </c>
      <c r="D25" s="11">
        <v>1721</v>
      </c>
      <c r="E25" s="11">
        <v>2146</v>
      </c>
      <c r="F25" s="11">
        <v>2227</v>
      </c>
      <c r="G25" s="33">
        <f t="shared" si="2"/>
        <v>3.7744641192916983E-2</v>
      </c>
      <c r="H25" s="34">
        <f t="shared" si="3"/>
        <v>7.2528954079811303E-2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1481</v>
      </c>
      <c r="C26" s="11">
        <v>1315</v>
      </c>
      <c r="D26" s="11">
        <v>1450</v>
      </c>
      <c r="E26" s="11">
        <v>1775</v>
      </c>
      <c r="F26" s="11">
        <v>2237</v>
      </c>
      <c r="G26" s="33">
        <f t="shared" si="2"/>
        <v>0.26028169014084512</v>
      </c>
      <c r="H26" s="34">
        <f t="shared" si="3"/>
        <v>0.10860729328390484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4177</v>
      </c>
      <c r="C27" s="11">
        <v>4649</v>
      </c>
      <c r="D27" s="11">
        <v>4938</v>
      </c>
      <c r="E27" s="11">
        <v>5423</v>
      </c>
      <c r="F27" s="11">
        <v>5762</v>
      </c>
      <c r="G27" s="33">
        <f t="shared" si="2"/>
        <v>6.2511524986170075E-2</v>
      </c>
      <c r="H27" s="34">
        <f t="shared" si="3"/>
        <v>8.3745219236219803E-2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1174</v>
      </c>
      <c r="C28" s="11">
        <v>1137</v>
      </c>
      <c r="D28" s="11">
        <v>1189</v>
      </c>
      <c r="E28" s="11">
        <v>1455</v>
      </c>
      <c r="F28" s="11">
        <v>1488</v>
      </c>
      <c r="G28" s="33">
        <f t="shared" si="2"/>
        <v>2.268041237113394E-2</v>
      </c>
      <c r="H28" s="34">
        <f t="shared" si="3"/>
        <v>6.1044768905172075E-2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1826</v>
      </c>
      <c r="C29" s="11">
        <v>1560</v>
      </c>
      <c r="D29" s="11">
        <v>1128</v>
      </c>
      <c r="E29" s="11">
        <v>1133</v>
      </c>
      <c r="F29" s="11">
        <v>1274</v>
      </c>
      <c r="G29" s="33">
        <f t="shared" si="2"/>
        <v>0.12444836716681373</v>
      </c>
      <c r="H29" s="34">
        <f t="shared" si="3"/>
        <v>-8.6061097694956512E-2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462</v>
      </c>
      <c r="C30" s="11">
        <v>702</v>
      </c>
      <c r="D30" s="11">
        <v>641</v>
      </c>
      <c r="E30" s="11">
        <v>740</v>
      </c>
      <c r="F30" s="11">
        <v>1342</v>
      </c>
      <c r="G30" s="33">
        <f t="shared" si="2"/>
        <v>0.81351351351351342</v>
      </c>
      <c r="H30" s="34">
        <f t="shared" si="3"/>
        <v>0.30550228130505119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436</v>
      </c>
      <c r="C31" s="11">
        <v>312</v>
      </c>
      <c r="D31" s="11">
        <v>443</v>
      </c>
      <c r="E31" s="11">
        <v>433</v>
      </c>
      <c r="F31" s="11">
        <v>1322</v>
      </c>
      <c r="G31" s="33">
        <f t="shared" si="2"/>
        <v>2.0531177829099305</v>
      </c>
      <c r="H31" s="34">
        <f t="shared" si="3"/>
        <v>0.31958157045437274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636</v>
      </c>
      <c r="C32" s="11">
        <v>648</v>
      </c>
      <c r="D32" s="11">
        <v>522</v>
      </c>
      <c r="E32" s="11">
        <v>483</v>
      </c>
      <c r="F32" s="11">
        <v>470</v>
      </c>
      <c r="G32" s="33">
        <f t="shared" si="2"/>
        <v>-2.6915113871635588E-2</v>
      </c>
      <c r="H32" s="34">
        <f t="shared" si="3"/>
        <v>-7.282826081297411E-2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457</v>
      </c>
      <c r="C33" s="11">
        <v>541</v>
      </c>
      <c r="D33" s="11">
        <v>708</v>
      </c>
      <c r="E33" s="11">
        <v>492</v>
      </c>
      <c r="F33" s="11">
        <v>561</v>
      </c>
      <c r="G33" s="33">
        <f t="shared" si="2"/>
        <v>0.14024390243902429</v>
      </c>
      <c r="H33" s="34">
        <f t="shared" si="3"/>
        <v>5.2595878783899153E-2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946</v>
      </c>
      <c r="C34" s="11">
        <v>839</v>
      </c>
      <c r="D34" s="11">
        <v>1095</v>
      </c>
      <c r="E34" s="11">
        <v>1313</v>
      </c>
      <c r="F34" s="11">
        <v>1706</v>
      </c>
      <c r="G34" s="33">
        <f t="shared" si="2"/>
        <v>0.29931454683929926</v>
      </c>
      <c r="H34" s="34">
        <f t="shared" si="3"/>
        <v>0.15883598458608339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491</v>
      </c>
      <c r="C35" s="11">
        <v>426</v>
      </c>
      <c r="D35" s="11">
        <v>630</v>
      </c>
      <c r="E35" s="11">
        <v>800</v>
      </c>
      <c r="F35" s="11">
        <v>873</v>
      </c>
      <c r="G35" s="33">
        <f t="shared" si="2"/>
        <v>9.1250000000000053E-2</v>
      </c>
      <c r="H35" s="34">
        <f t="shared" si="3"/>
        <v>0.15473728244187068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4811</v>
      </c>
      <c r="C36" s="20">
        <v>5048</v>
      </c>
      <c r="D36" s="20">
        <v>5574</v>
      </c>
      <c r="E36" s="20">
        <v>5098</v>
      </c>
      <c r="F36" s="20">
        <v>6264</v>
      </c>
      <c r="G36" s="33">
        <f t="shared" si="0"/>
        <v>0.22871714397803067</v>
      </c>
      <c r="H36" s="34">
        <f t="shared" si="1"/>
        <v>6.8203749462567576E-2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204694</v>
      </c>
      <c r="C37" s="67">
        <v>205112</v>
      </c>
      <c r="D37" s="67">
        <v>210031</v>
      </c>
      <c r="E37" s="67">
        <v>208854</v>
      </c>
      <c r="F37" s="67">
        <v>218501</v>
      </c>
      <c r="G37" s="70">
        <f t="shared" si="0"/>
        <v>4.6190161548258502E-2</v>
      </c>
      <c r="H37" s="71">
        <f t="shared" si="1"/>
        <v>1.6452478157395145E-2</v>
      </c>
      <c r="I37" s="72" t="s">
        <v>46</v>
      </c>
      <c r="J37" s="17"/>
    </row>
    <row r="38" spans="1:10" s="25" customFormat="1" ht="14.1" customHeight="1" x14ac:dyDescent="0.2">
      <c r="A38" s="73" t="s">
        <v>47</v>
      </c>
      <c r="B38" s="72">
        <v>274022</v>
      </c>
      <c r="C38" s="72">
        <v>281919</v>
      </c>
      <c r="D38" s="72">
        <v>285912</v>
      </c>
      <c r="E38" s="72">
        <v>293291</v>
      </c>
      <c r="F38" s="72">
        <v>307744</v>
      </c>
      <c r="G38" s="70">
        <f t="shared" si="0"/>
        <v>4.9278702721870182E-2</v>
      </c>
      <c r="H38" s="70">
        <f t="shared" si="1"/>
        <v>2.9440003376647539E-2</v>
      </c>
      <c r="I38" s="72" t="s">
        <v>48</v>
      </c>
      <c r="J38" s="17"/>
    </row>
    <row r="39" spans="1:10" s="25" customFormat="1" ht="12.75" customHeight="1" x14ac:dyDescent="0.2">
      <c r="A39" s="14" t="s">
        <v>128</v>
      </c>
      <c r="B39" s="15"/>
      <c r="C39" s="15"/>
      <c r="D39" s="4"/>
      <c r="E39" s="4"/>
      <c r="F39" s="14" t="s">
        <v>115</v>
      </c>
      <c r="G39" s="4"/>
      <c r="H39" s="4"/>
      <c r="I39" s="16" t="s">
        <v>87</v>
      </c>
      <c r="J39" s="4"/>
    </row>
    <row r="40" spans="1:10" s="25" customFormat="1" ht="12.75" customHeight="1" x14ac:dyDescent="0.2">
      <c r="A40" s="14"/>
      <c r="B40" s="15" t="s">
        <v>130</v>
      </c>
      <c r="C40" s="15"/>
      <c r="D40" s="4"/>
      <c r="E40" s="4"/>
      <c r="F40" s="14" t="s">
        <v>116</v>
      </c>
      <c r="G40" s="4"/>
      <c r="H40" s="4"/>
      <c r="I40" s="15" t="s">
        <v>88</v>
      </c>
      <c r="J40" s="4"/>
    </row>
    <row r="41" spans="1:10" s="25" customForma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s="25" customFormat="1" x14ac:dyDescent="0.2">
      <c r="A42" s="4"/>
    </row>
    <row r="43" spans="1:10" s="25" customFormat="1" x14ac:dyDescent="0.2">
      <c r="A43" s="4"/>
    </row>
    <row r="44" spans="1:10" s="25" customFormat="1" x14ac:dyDescent="0.2">
      <c r="A44" s="4"/>
    </row>
    <row r="45" spans="1:10" x14ac:dyDescent="0.2">
      <c r="A45" s="4"/>
      <c r="B45" s="4"/>
      <c r="C45" s="4"/>
    </row>
    <row r="46" spans="1:10" x14ac:dyDescent="0.2">
      <c r="A46" s="4"/>
      <c r="B46" s="4"/>
      <c r="C46" s="4"/>
    </row>
    <row r="47" spans="1:10" x14ac:dyDescent="0.2">
      <c r="A47" s="4"/>
      <c r="B47" s="4"/>
      <c r="C47" s="4"/>
    </row>
    <row r="48" spans="1:10" x14ac:dyDescent="0.2">
      <c r="A48" s="4"/>
      <c r="B48" s="4"/>
      <c r="C48" s="4"/>
    </row>
    <row r="49" spans="1:3" x14ac:dyDescent="0.2">
      <c r="A49" s="4"/>
      <c r="B49" s="4"/>
      <c r="C49" s="4"/>
    </row>
    <row r="50" spans="1:3" x14ac:dyDescent="0.2">
      <c r="A50" s="4"/>
      <c r="B50" s="4"/>
      <c r="C50" s="4"/>
    </row>
    <row r="51" spans="1:3" x14ac:dyDescent="0.2">
      <c r="A51" s="4"/>
      <c r="B51" s="4"/>
      <c r="C51" s="4"/>
    </row>
    <row r="52" spans="1:3" x14ac:dyDescent="0.2">
      <c r="A52" s="4"/>
      <c r="B52" s="4"/>
      <c r="C52" s="4"/>
    </row>
    <row r="53" spans="1:3" x14ac:dyDescent="0.2">
      <c r="A53" s="4"/>
      <c r="B53" s="4"/>
      <c r="C53" s="4"/>
    </row>
    <row r="54" spans="1:3" x14ac:dyDescent="0.2">
      <c r="A54" s="4"/>
      <c r="B54" s="4"/>
      <c r="C54" s="4"/>
    </row>
  </sheetData>
  <phoneticPr fontId="0" type="noConversion"/>
  <conditionalFormatting sqref="J5:J38">
    <cfRule type="cellIs" dxfId="173" priority="6" stopIfTrue="1" operator="notEqual">
      <formula>0</formula>
    </cfRule>
  </conditionalFormatting>
  <conditionalFormatting sqref="F5:F38">
    <cfRule type="cellIs" dxfId="172" priority="9" stopIfTrue="1" operator="lessThan">
      <formula>0</formula>
    </cfRule>
  </conditionalFormatting>
  <conditionalFormatting sqref="B5:B38">
    <cfRule type="cellIs" dxfId="171" priority="4" stopIfTrue="1" operator="lessThan">
      <formula>0</formula>
    </cfRule>
  </conditionalFormatting>
  <conditionalFormatting sqref="C5:C38">
    <cfRule type="cellIs" dxfId="170" priority="3" stopIfTrue="1" operator="lessThan">
      <formula>0</formula>
    </cfRule>
  </conditionalFormatting>
  <conditionalFormatting sqref="D5:D38">
    <cfRule type="cellIs" dxfId="169" priority="2" stopIfTrue="1" operator="lessThan">
      <formula>0</formula>
    </cfRule>
  </conditionalFormatting>
  <conditionalFormatting sqref="E5:E38">
    <cfRule type="cellIs" dxfId="16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40"/>
  <sheetViews>
    <sheetView tabSelected="1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67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 t="s">
        <v>68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34380</v>
      </c>
      <c r="C5" s="21">
        <v>34112</v>
      </c>
      <c r="D5" s="21">
        <v>35515</v>
      </c>
      <c r="E5" s="11">
        <v>31865</v>
      </c>
      <c r="F5" s="11">
        <v>39366</v>
      </c>
      <c r="G5" s="33">
        <f>IF(E5&gt;0,F5/E5-1,"-")</f>
        <v>0.23539934096971593</v>
      </c>
      <c r="H5" s="34">
        <f>IF(B5&gt;0,((F5/B5)^(1/4)-1),"-")</f>
        <v>3.4436542308276197E-2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21923</v>
      </c>
      <c r="C6" s="11">
        <v>20493</v>
      </c>
      <c r="D6" s="11">
        <v>18831</v>
      </c>
      <c r="E6" s="11">
        <v>17054</v>
      </c>
      <c r="F6" s="11">
        <v>23096</v>
      </c>
      <c r="G6" s="33">
        <f t="shared" ref="G6:G38" si="0">IF(E6&gt;0,F6/E6-1,"-")</f>
        <v>0.35428638442594118</v>
      </c>
      <c r="H6" s="34">
        <f t="shared" ref="H6:H38" si="1">IF(B6&gt;0,((F6/B6)^(1/4)-1),"-")</f>
        <v>1.3116052702154768E-2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5416</v>
      </c>
      <c r="C7" s="11">
        <v>5572</v>
      </c>
      <c r="D7" s="11">
        <v>4701</v>
      </c>
      <c r="E7" s="11">
        <v>5048</v>
      </c>
      <c r="F7" s="11">
        <v>3930</v>
      </c>
      <c r="G7" s="33">
        <f t="shared" si="0"/>
        <v>-0.22147385103011097</v>
      </c>
      <c r="H7" s="34">
        <f t="shared" si="1"/>
        <v>-7.7049363445478414E-2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5032</v>
      </c>
      <c r="C8" s="11">
        <v>5114</v>
      </c>
      <c r="D8" s="11">
        <v>4475</v>
      </c>
      <c r="E8" s="11">
        <v>3458</v>
      </c>
      <c r="F8" s="11">
        <v>3505</v>
      </c>
      <c r="G8" s="33">
        <f t="shared" si="0"/>
        <v>1.3591671486408385E-2</v>
      </c>
      <c r="H8" s="34">
        <f t="shared" si="1"/>
        <v>-8.6440480397118047E-2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12637</v>
      </c>
      <c r="C9" s="11">
        <v>10613</v>
      </c>
      <c r="D9" s="11">
        <v>11125</v>
      </c>
      <c r="E9" s="11">
        <v>7704</v>
      </c>
      <c r="F9" s="11">
        <v>7484</v>
      </c>
      <c r="G9" s="33">
        <f t="shared" si="0"/>
        <v>-2.8556593977154709E-2</v>
      </c>
      <c r="H9" s="34">
        <f t="shared" si="1"/>
        <v>-0.12275187562197498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142</v>
      </c>
      <c r="C10" s="11">
        <v>180</v>
      </c>
      <c r="D10" s="11">
        <v>162</v>
      </c>
      <c r="E10" s="11">
        <v>233</v>
      </c>
      <c r="F10" s="11">
        <v>273</v>
      </c>
      <c r="G10" s="33">
        <f t="shared" si="0"/>
        <v>0.17167381974248919</v>
      </c>
      <c r="H10" s="34">
        <f t="shared" si="1"/>
        <v>0.17752076832466823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288</v>
      </c>
      <c r="C11" s="11">
        <v>265</v>
      </c>
      <c r="D11" s="11">
        <v>262</v>
      </c>
      <c r="E11" s="11">
        <v>408</v>
      </c>
      <c r="F11" s="11">
        <v>380</v>
      </c>
      <c r="G11" s="33">
        <f t="shared" si="0"/>
        <v>-6.8627450980392135E-2</v>
      </c>
      <c r="H11" s="34">
        <f t="shared" si="1"/>
        <v>7.1760574634489815E-2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305</v>
      </c>
      <c r="C12" s="11">
        <v>198</v>
      </c>
      <c r="D12" s="11">
        <v>220</v>
      </c>
      <c r="E12" s="11">
        <v>421</v>
      </c>
      <c r="F12" s="11">
        <v>387</v>
      </c>
      <c r="G12" s="33">
        <f t="shared" si="0"/>
        <v>-8.0760095011876532E-2</v>
      </c>
      <c r="H12" s="34">
        <f t="shared" si="1"/>
        <v>6.1335721114801123E-2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250</v>
      </c>
      <c r="C13" s="11">
        <v>195</v>
      </c>
      <c r="D13" s="11">
        <v>241</v>
      </c>
      <c r="E13" s="11">
        <v>209</v>
      </c>
      <c r="F13" s="11">
        <v>191</v>
      </c>
      <c r="G13" s="33">
        <f t="shared" si="0"/>
        <v>-8.6124401913875603E-2</v>
      </c>
      <c r="H13" s="34">
        <f t="shared" si="1"/>
        <v>-6.5082391150703467E-2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130</v>
      </c>
      <c r="C14" s="11">
        <v>116</v>
      </c>
      <c r="D14" s="11">
        <v>144</v>
      </c>
      <c r="E14" s="11">
        <v>185</v>
      </c>
      <c r="F14" s="11">
        <v>209</v>
      </c>
      <c r="G14" s="33">
        <f t="shared" si="0"/>
        <v>0.12972972972972974</v>
      </c>
      <c r="H14" s="34">
        <f t="shared" si="1"/>
        <v>0.12603200211770282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1526</v>
      </c>
      <c r="C15" s="11">
        <v>1788</v>
      </c>
      <c r="D15" s="11">
        <v>1520</v>
      </c>
      <c r="E15" s="11">
        <v>1729</v>
      </c>
      <c r="F15" s="11">
        <v>1233</v>
      </c>
      <c r="G15" s="33">
        <f t="shared" si="0"/>
        <v>-0.286871023713129</v>
      </c>
      <c r="H15" s="34">
        <f t="shared" si="1"/>
        <v>-5.1904389798826278E-2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2212</v>
      </c>
      <c r="C16" s="11">
        <v>2286</v>
      </c>
      <c r="D16" s="11">
        <v>1976</v>
      </c>
      <c r="E16" s="11">
        <v>2407</v>
      </c>
      <c r="F16" s="11">
        <v>1572</v>
      </c>
      <c r="G16" s="33">
        <f t="shared" si="0"/>
        <v>-0.34690486082260075</v>
      </c>
      <c r="H16" s="34">
        <f t="shared" si="1"/>
        <v>-8.1843200519803982E-2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233</v>
      </c>
      <c r="C17" s="11">
        <v>246</v>
      </c>
      <c r="D17" s="11">
        <v>210</v>
      </c>
      <c r="E17" s="11">
        <v>204</v>
      </c>
      <c r="F17" s="11">
        <v>161</v>
      </c>
      <c r="G17" s="33">
        <f t="shared" si="0"/>
        <v>-0.21078431372549022</v>
      </c>
      <c r="H17" s="34">
        <f t="shared" si="1"/>
        <v>-8.8267389506942018E-2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146</v>
      </c>
      <c r="C18" s="11">
        <v>153</v>
      </c>
      <c r="D18" s="11">
        <v>207</v>
      </c>
      <c r="E18" s="11">
        <v>133</v>
      </c>
      <c r="F18" s="11">
        <v>156</v>
      </c>
      <c r="G18" s="33">
        <f t="shared" si="0"/>
        <v>0.1729323308270676</v>
      </c>
      <c r="H18" s="34">
        <f t="shared" si="1"/>
        <v>1.6700262396397214E-2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220</v>
      </c>
      <c r="C19" s="11">
        <v>209</v>
      </c>
      <c r="D19" s="11">
        <v>243</v>
      </c>
      <c r="E19" s="11">
        <v>287</v>
      </c>
      <c r="F19" s="11">
        <v>283</v>
      </c>
      <c r="G19" s="33">
        <f t="shared" si="0"/>
        <v>-1.3937282229965153E-2</v>
      </c>
      <c r="H19" s="34">
        <f t="shared" si="1"/>
        <v>6.4978741386493066E-2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714</v>
      </c>
      <c r="C20" s="11">
        <v>629</v>
      </c>
      <c r="D20" s="11">
        <v>603</v>
      </c>
      <c r="E20" s="11">
        <v>586</v>
      </c>
      <c r="F20" s="11">
        <v>492</v>
      </c>
      <c r="G20" s="33">
        <f t="shared" si="0"/>
        <v>-0.16040955631399323</v>
      </c>
      <c r="H20" s="34">
        <f t="shared" si="1"/>
        <v>-8.8898581597955606E-2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153</v>
      </c>
      <c r="C21" s="11">
        <v>282</v>
      </c>
      <c r="D21" s="11">
        <v>163</v>
      </c>
      <c r="E21" s="11">
        <v>222</v>
      </c>
      <c r="F21" s="11">
        <v>187</v>
      </c>
      <c r="G21" s="33">
        <f t="shared" si="0"/>
        <v>-0.15765765765765771</v>
      </c>
      <c r="H21" s="34">
        <f t="shared" si="1"/>
        <v>5.1447381843301443E-2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179</v>
      </c>
      <c r="C22" s="11">
        <v>242</v>
      </c>
      <c r="D22" s="11">
        <v>293</v>
      </c>
      <c r="E22" s="11">
        <v>339</v>
      </c>
      <c r="F22" s="11">
        <v>184</v>
      </c>
      <c r="G22" s="33">
        <f t="shared" si="0"/>
        <v>-0.45722713864306785</v>
      </c>
      <c r="H22" s="34">
        <f t="shared" si="1"/>
        <v>6.9112612352162373E-3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73</v>
      </c>
      <c r="C23" s="11">
        <v>100</v>
      </c>
      <c r="D23" s="11">
        <v>123</v>
      </c>
      <c r="E23" s="11">
        <v>139</v>
      </c>
      <c r="F23" s="11">
        <v>153</v>
      </c>
      <c r="G23" s="33">
        <f t="shared" ref="G23:G35" si="2">IF(E23&gt;0,F23/E23-1,"-")</f>
        <v>0.10071942446043169</v>
      </c>
      <c r="H23" s="34">
        <f t="shared" ref="H23:H35" si="3">IF(B23&gt;0,((F23/B23)^(1/4)-1),"-")</f>
        <v>0.20321196690330989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123</v>
      </c>
      <c r="C24" s="11">
        <v>253</v>
      </c>
      <c r="D24" s="11">
        <v>101</v>
      </c>
      <c r="E24" s="11">
        <v>163</v>
      </c>
      <c r="F24" s="11">
        <v>168</v>
      </c>
      <c r="G24" s="33">
        <f t="shared" si="2"/>
        <v>3.0674846625766916E-2</v>
      </c>
      <c r="H24" s="34">
        <f t="shared" si="3"/>
        <v>8.1063096947423752E-2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530</v>
      </c>
      <c r="C25" s="11">
        <v>619</v>
      </c>
      <c r="D25" s="11">
        <v>436</v>
      </c>
      <c r="E25" s="11">
        <v>498</v>
      </c>
      <c r="F25" s="11">
        <v>474</v>
      </c>
      <c r="G25" s="33">
        <f t="shared" si="2"/>
        <v>-4.8192771084337394E-2</v>
      </c>
      <c r="H25" s="34">
        <f t="shared" si="3"/>
        <v>-2.7531331231134826E-2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306</v>
      </c>
      <c r="C26" s="11">
        <v>306</v>
      </c>
      <c r="D26" s="11">
        <v>428</v>
      </c>
      <c r="E26" s="11">
        <v>548</v>
      </c>
      <c r="F26" s="11">
        <v>322</v>
      </c>
      <c r="G26" s="33">
        <f t="shared" si="2"/>
        <v>-0.41240875912408759</v>
      </c>
      <c r="H26" s="34">
        <f t="shared" si="3"/>
        <v>1.2823131087045692E-2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1598</v>
      </c>
      <c r="C27" s="11">
        <v>1596</v>
      </c>
      <c r="D27" s="11">
        <v>1257</v>
      </c>
      <c r="E27" s="11">
        <v>1851</v>
      </c>
      <c r="F27" s="11">
        <v>1272</v>
      </c>
      <c r="G27" s="33">
        <f t="shared" si="2"/>
        <v>-0.31280388978930307</v>
      </c>
      <c r="H27" s="34">
        <f t="shared" si="3"/>
        <v>-5.5444276224318356E-2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282</v>
      </c>
      <c r="C28" s="11">
        <v>269</v>
      </c>
      <c r="D28" s="11">
        <v>231</v>
      </c>
      <c r="E28" s="11">
        <v>301</v>
      </c>
      <c r="F28" s="11">
        <v>283</v>
      </c>
      <c r="G28" s="33">
        <f t="shared" si="2"/>
        <v>-5.980066445182719E-2</v>
      </c>
      <c r="H28" s="34">
        <f t="shared" si="3"/>
        <v>8.8534836597475852E-4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712</v>
      </c>
      <c r="C29" s="11">
        <v>403</v>
      </c>
      <c r="D29" s="11">
        <v>486</v>
      </c>
      <c r="E29" s="11">
        <v>517</v>
      </c>
      <c r="F29" s="11">
        <v>301</v>
      </c>
      <c r="G29" s="33">
        <f t="shared" si="2"/>
        <v>-0.41779497098646035</v>
      </c>
      <c r="H29" s="34">
        <f t="shared" si="3"/>
        <v>-0.19365364800797769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362</v>
      </c>
      <c r="C30" s="11">
        <v>199</v>
      </c>
      <c r="D30" s="11">
        <v>766</v>
      </c>
      <c r="E30" s="11">
        <v>289</v>
      </c>
      <c r="F30" s="11">
        <v>449</v>
      </c>
      <c r="G30" s="33">
        <f t="shared" si="2"/>
        <v>0.55363321799307963</v>
      </c>
      <c r="H30" s="34">
        <f t="shared" si="3"/>
        <v>5.5320665386867418E-2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251</v>
      </c>
      <c r="C31" s="11">
        <v>151</v>
      </c>
      <c r="D31" s="11">
        <v>187</v>
      </c>
      <c r="E31" s="11">
        <v>348</v>
      </c>
      <c r="F31" s="11">
        <v>359</v>
      </c>
      <c r="G31" s="33">
        <f t="shared" si="2"/>
        <v>3.1609195402298784E-2</v>
      </c>
      <c r="H31" s="34">
        <f t="shared" si="3"/>
        <v>9.3591640456790026E-2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119</v>
      </c>
      <c r="C32" s="11">
        <v>111</v>
      </c>
      <c r="D32" s="11">
        <v>456</v>
      </c>
      <c r="E32" s="11">
        <v>656</v>
      </c>
      <c r="F32" s="11">
        <v>2537</v>
      </c>
      <c r="G32" s="33">
        <f t="shared" si="2"/>
        <v>2.8673780487804876</v>
      </c>
      <c r="H32" s="34">
        <f t="shared" si="3"/>
        <v>1.1487870424207354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102</v>
      </c>
      <c r="C33" s="11">
        <v>165</v>
      </c>
      <c r="D33" s="11">
        <v>207</v>
      </c>
      <c r="E33" s="11">
        <v>302</v>
      </c>
      <c r="F33" s="11">
        <v>127</v>
      </c>
      <c r="G33" s="33">
        <f t="shared" si="2"/>
        <v>-0.57947019867549665</v>
      </c>
      <c r="H33" s="34">
        <f t="shared" si="3"/>
        <v>5.6333096981846298E-2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222</v>
      </c>
      <c r="C34" s="11">
        <v>448</v>
      </c>
      <c r="D34" s="11">
        <v>299</v>
      </c>
      <c r="E34" s="11">
        <v>267</v>
      </c>
      <c r="F34" s="11">
        <v>226</v>
      </c>
      <c r="G34" s="33">
        <f t="shared" si="2"/>
        <v>-0.15355805243445697</v>
      </c>
      <c r="H34" s="34">
        <f t="shared" si="3"/>
        <v>4.4743846496055895E-3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315</v>
      </c>
      <c r="C35" s="11">
        <v>167</v>
      </c>
      <c r="D35" s="11">
        <v>118</v>
      </c>
      <c r="E35" s="11">
        <v>290</v>
      </c>
      <c r="F35" s="11">
        <v>167</v>
      </c>
      <c r="G35" s="33">
        <f t="shared" si="2"/>
        <v>-0.42413793103448272</v>
      </c>
      <c r="H35" s="34">
        <f t="shared" si="3"/>
        <v>-0.14670052321150462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2054</v>
      </c>
      <c r="C36" s="20">
        <v>2249</v>
      </c>
      <c r="D36" s="20">
        <v>1786</v>
      </c>
      <c r="E36" s="20">
        <v>1871</v>
      </c>
      <c r="F36" s="20">
        <v>2026</v>
      </c>
      <c r="G36" s="33">
        <f t="shared" si="0"/>
        <v>8.2843399251737004E-2</v>
      </c>
      <c r="H36" s="34">
        <f t="shared" si="1"/>
        <v>-3.4255458045535647E-3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58555</v>
      </c>
      <c r="C37" s="67">
        <v>55617</v>
      </c>
      <c r="D37" s="67">
        <v>52257</v>
      </c>
      <c r="E37" s="67">
        <v>48667</v>
      </c>
      <c r="F37" s="67">
        <v>52587</v>
      </c>
      <c r="G37" s="70">
        <f t="shared" si="0"/>
        <v>8.0547393511003262E-2</v>
      </c>
      <c r="H37" s="71">
        <f t="shared" si="1"/>
        <v>-2.6516482652846785E-2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92935</v>
      </c>
      <c r="C38" s="72">
        <v>89729</v>
      </c>
      <c r="D38" s="72">
        <v>87772</v>
      </c>
      <c r="E38" s="72">
        <v>80532</v>
      </c>
      <c r="F38" s="72">
        <v>91953</v>
      </c>
      <c r="G38" s="70">
        <f t="shared" si="0"/>
        <v>0.14181940098345991</v>
      </c>
      <c r="H38" s="70">
        <f t="shared" si="1"/>
        <v>-2.6521635621126194E-3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 t="s">
        <v>130</v>
      </c>
      <c r="C40" s="15"/>
      <c r="F40" s="14" t="s">
        <v>116</v>
      </c>
      <c r="I40" s="15" t="s">
        <v>88</v>
      </c>
    </row>
  </sheetData>
  <phoneticPr fontId="0" type="noConversion"/>
  <conditionalFormatting sqref="J5:J38">
    <cfRule type="cellIs" dxfId="167" priority="6" stopIfTrue="1" operator="notEqual">
      <formula>0</formula>
    </cfRule>
  </conditionalFormatting>
  <conditionalFormatting sqref="F5:F38">
    <cfRule type="cellIs" dxfId="166" priority="9" stopIfTrue="1" operator="lessThan">
      <formula>0</formula>
    </cfRule>
  </conditionalFormatting>
  <conditionalFormatting sqref="B5:B38">
    <cfRule type="cellIs" dxfId="165" priority="4" stopIfTrue="1" operator="lessThan">
      <formula>0</formula>
    </cfRule>
  </conditionalFormatting>
  <conditionalFormatting sqref="C5:C38">
    <cfRule type="cellIs" dxfId="164" priority="3" stopIfTrue="1" operator="lessThan">
      <formula>0</formula>
    </cfRule>
  </conditionalFormatting>
  <conditionalFormatting sqref="D5:D38">
    <cfRule type="cellIs" dxfId="163" priority="2" stopIfTrue="1" operator="lessThan">
      <formula>0</formula>
    </cfRule>
  </conditionalFormatting>
  <conditionalFormatting sqref="E5:E38">
    <cfRule type="cellIs" dxfId="16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40"/>
  <sheetViews>
    <sheetView tabSelected="1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69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 t="s">
        <v>70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14541</v>
      </c>
      <c r="C5" s="21">
        <v>19936</v>
      </c>
      <c r="D5" s="21">
        <v>26801</v>
      </c>
      <c r="E5" s="11">
        <v>26628</v>
      </c>
      <c r="F5" s="11">
        <v>28203</v>
      </c>
      <c r="G5" s="33">
        <f>IF(E5&gt;0,F5/E5-1,"-")</f>
        <v>5.9148264984227206E-2</v>
      </c>
      <c r="H5" s="34">
        <f>IF(B5&gt;0,((F5/B5)^(1/4)-1),"-")</f>
        <v>0.18011752081954069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15391</v>
      </c>
      <c r="C6" s="11">
        <v>18617</v>
      </c>
      <c r="D6" s="11">
        <v>19572</v>
      </c>
      <c r="E6" s="11">
        <v>20433</v>
      </c>
      <c r="F6" s="11">
        <v>16418</v>
      </c>
      <c r="G6" s="33">
        <f t="shared" ref="G6:G38" si="0">IF(E6&gt;0,F6/E6-1,"-")</f>
        <v>-0.1964958645328635</v>
      </c>
      <c r="H6" s="34">
        <f t="shared" ref="H6:H38" si="1">IF(B6&gt;0,((F6/B6)^(1/4)-1),"-")</f>
        <v>1.627994003205635E-2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2617</v>
      </c>
      <c r="C7" s="11">
        <v>2553</v>
      </c>
      <c r="D7" s="11">
        <v>3156</v>
      </c>
      <c r="E7" s="11">
        <v>3248</v>
      </c>
      <c r="F7" s="11">
        <v>5582</v>
      </c>
      <c r="G7" s="33">
        <f t="shared" si="0"/>
        <v>0.71859605911330049</v>
      </c>
      <c r="H7" s="34">
        <f t="shared" si="1"/>
        <v>0.20849964558341383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3762</v>
      </c>
      <c r="C8" s="11">
        <v>4924</v>
      </c>
      <c r="D8" s="11">
        <v>4826</v>
      </c>
      <c r="E8" s="11">
        <v>4019</v>
      </c>
      <c r="F8" s="11">
        <v>3758</v>
      </c>
      <c r="G8" s="33">
        <f t="shared" si="0"/>
        <v>-6.4941527743219707E-2</v>
      </c>
      <c r="H8" s="34">
        <f t="shared" si="1"/>
        <v>-2.6592210833797925E-4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13198</v>
      </c>
      <c r="C9" s="11">
        <v>9273</v>
      </c>
      <c r="D9" s="11">
        <v>8302</v>
      </c>
      <c r="E9" s="11">
        <v>9392</v>
      </c>
      <c r="F9" s="11">
        <v>6450</v>
      </c>
      <c r="G9" s="33">
        <f t="shared" si="0"/>
        <v>-0.31324531516183984</v>
      </c>
      <c r="H9" s="34">
        <f t="shared" si="1"/>
        <v>-0.16389100118474642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89</v>
      </c>
      <c r="C10" s="11">
        <v>146</v>
      </c>
      <c r="D10" s="11">
        <v>173</v>
      </c>
      <c r="E10" s="11">
        <v>172</v>
      </c>
      <c r="F10" s="11">
        <v>190</v>
      </c>
      <c r="G10" s="33">
        <f t="shared" si="0"/>
        <v>0.10465116279069764</v>
      </c>
      <c r="H10" s="34">
        <f t="shared" si="1"/>
        <v>0.20876227832936389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73</v>
      </c>
      <c r="C11" s="11">
        <v>71</v>
      </c>
      <c r="D11" s="11">
        <v>72</v>
      </c>
      <c r="E11" s="11">
        <v>72</v>
      </c>
      <c r="F11" s="11">
        <v>129</v>
      </c>
      <c r="G11" s="33">
        <f t="shared" si="0"/>
        <v>0.79166666666666674</v>
      </c>
      <c r="H11" s="34">
        <f t="shared" si="1"/>
        <v>0.15296656292725519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150</v>
      </c>
      <c r="C12" s="11">
        <v>137</v>
      </c>
      <c r="D12" s="11">
        <v>226</v>
      </c>
      <c r="E12" s="11">
        <v>124</v>
      </c>
      <c r="F12" s="11">
        <v>229</v>
      </c>
      <c r="G12" s="33">
        <f t="shared" si="0"/>
        <v>0.84677419354838701</v>
      </c>
      <c r="H12" s="34">
        <f t="shared" si="1"/>
        <v>0.11156805138358905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113</v>
      </c>
      <c r="C13" s="11">
        <v>118</v>
      </c>
      <c r="D13" s="11">
        <v>101</v>
      </c>
      <c r="E13" s="11">
        <v>102</v>
      </c>
      <c r="F13" s="11">
        <v>244</v>
      </c>
      <c r="G13" s="33">
        <f t="shared" si="0"/>
        <v>1.392156862745098</v>
      </c>
      <c r="H13" s="34">
        <f t="shared" si="1"/>
        <v>0.21220995354861016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57</v>
      </c>
      <c r="C14" s="11">
        <v>63</v>
      </c>
      <c r="D14" s="11">
        <v>76</v>
      </c>
      <c r="E14" s="11">
        <v>16</v>
      </c>
      <c r="F14" s="11">
        <v>138</v>
      </c>
      <c r="G14" s="33">
        <f t="shared" si="0"/>
        <v>7.625</v>
      </c>
      <c r="H14" s="34">
        <f t="shared" si="1"/>
        <v>0.24738655212848837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699</v>
      </c>
      <c r="C15" s="11">
        <v>551</v>
      </c>
      <c r="D15" s="11">
        <v>598</v>
      </c>
      <c r="E15" s="11">
        <v>578</v>
      </c>
      <c r="F15" s="11">
        <v>654</v>
      </c>
      <c r="G15" s="33">
        <f t="shared" si="0"/>
        <v>0.13148788927335642</v>
      </c>
      <c r="H15" s="34">
        <f t="shared" si="1"/>
        <v>-1.649823613161927E-2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468</v>
      </c>
      <c r="C16" s="11">
        <v>442</v>
      </c>
      <c r="D16" s="11">
        <v>511</v>
      </c>
      <c r="E16" s="11">
        <v>523</v>
      </c>
      <c r="F16" s="11">
        <v>1085</v>
      </c>
      <c r="G16" s="33">
        <f t="shared" si="0"/>
        <v>1.074569789674952</v>
      </c>
      <c r="H16" s="34">
        <f t="shared" si="1"/>
        <v>0.23394547942074317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40</v>
      </c>
      <c r="C17" s="11">
        <v>62</v>
      </c>
      <c r="D17" s="11">
        <v>53</v>
      </c>
      <c r="E17" s="11">
        <v>45</v>
      </c>
      <c r="F17" s="11">
        <v>58</v>
      </c>
      <c r="G17" s="33">
        <f t="shared" si="0"/>
        <v>0.28888888888888897</v>
      </c>
      <c r="H17" s="34">
        <f t="shared" si="1"/>
        <v>9.7341996771849404E-2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39</v>
      </c>
      <c r="C18" s="11">
        <v>42</v>
      </c>
      <c r="D18" s="11">
        <v>72</v>
      </c>
      <c r="E18" s="11">
        <v>23</v>
      </c>
      <c r="F18" s="11">
        <v>47</v>
      </c>
      <c r="G18" s="33">
        <f t="shared" si="0"/>
        <v>1.0434782608695654</v>
      </c>
      <c r="H18" s="34">
        <f t="shared" si="1"/>
        <v>4.7751551794399161E-2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201</v>
      </c>
      <c r="C19" s="11">
        <v>128</v>
      </c>
      <c r="D19" s="11">
        <v>165</v>
      </c>
      <c r="E19" s="11">
        <v>102</v>
      </c>
      <c r="F19" s="11">
        <v>260</v>
      </c>
      <c r="G19" s="33">
        <f t="shared" si="0"/>
        <v>1.5490196078431371</v>
      </c>
      <c r="H19" s="34">
        <f t="shared" si="1"/>
        <v>6.6459390383374783E-2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685</v>
      </c>
      <c r="C20" s="11">
        <v>436</v>
      </c>
      <c r="D20" s="11">
        <v>495</v>
      </c>
      <c r="E20" s="11">
        <v>486</v>
      </c>
      <c r="F20" s="11">
        <v>348</v>
      </c>
      <c r="G20" s="33">
        <f t="shared" si="0"/>
        <v>-0.28395061728395066</v>
      </c>
      <c r="H20" s="34">
        <f t="shared" si="1"/>
        <v>-0.1557478639649974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146</v>
      </c>
      <c r="C21" s="11">
        <v>188</v>
      </c>
      <c r="D21" s="11">
        <v>193</v>
      </c>
      <c r="E21" s="11">
        <v>112</v>
      </c>
      <c r="F21" s="11">
        <v>167</v>
      </c>
      <c r="G21" s="33">
        <f t="shared" si="0"/>
        <v>0.4910714285714286</v>
      </c>
      <c r="H21" s="34">
        <f t="shared" si="1"/>
        <v>3.4167543897454689E-2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97</v>
      </c>
      <c r="C22" s="11">
        <v>62</v>
      </c>
      <c r="D22" s="11">
        <v>18</v>
      </c>
      <c r="E22" s="11">
        <v>194</v>
      </c>
      <c r="F22" s="11">
        <v>70</v>
      </c>
      <c r="G22" s="33">
        <f t="shared" si="0"/>
        <v>-0.63917525773195871</v>
      </c>
      <c r="H22" s="34">
        <f t="shared" si="1"/>
        <v>-7.8317001642123407E-2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120</v>
      </c>
      <c r="C23" s="11">
        <v>38</v>
      </c>
      <c r="D23" s="11">
        <v>134</v>
      </c>
      <c r="E23" s="11">
        <v>68</v>
      </c>
      <c r="F23" s="11">
        <v>65</v>
      </c>
      <c r="G23" s="33">
        <f t="shared" ref="G23:G35" si="2">IF(E23&gt;0,F23/E23-1,"-")</f>
        <v>-4.4117647058823484E-2</v>
      </c>
      <c r="H23" s="34">
        <f t="shared" ref="H23:H35" si="3">IF(B23&gt;0,((F23/B23)^(1/4)-1),"-")</f>
        <v>-0.14210719073185651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55</v>
      </c>
      <c r="C24" s="11">
        <v>41</v>
      </c>
      <c r="D24" s="11">
        <v>41</v>
      </c>
      <c r="E24" s="11">
        <v>72</v>
      </c>
      <c r="F24" s="11">
        <v>113</v>
      </c>
      <c r="G24" s="33">
        <f t="shared" si="2"/>
        <v>0.56944444444444442</v>
      </c>
      <c r="H24" s="34">
        <f t="shared" si="3"/>
        <v>0.19723371527115874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257</v>
      </c>
      <c r="C25" s="11">
        <v>231</v>
      </c>
      <c r="D25" s="11">
        <v>206</v>
      </c>
      <c r="E25" s="11">
        <v>273</v>
      </c>
      <c r="F25" s="11">
        <v>412</v>
      </c>
      <c r="G25" s="33">
        <f t="shared" si="2"/>
        <v>0.50915750915750912</v>
      </c>
      <c r="H25" s="34">
        <f t="shared" si="3"/>
        <v>0.12522927637457104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52</v>
      </c>
      <c r="C26" s="11">
        <v>87</v>
      </c>
      <c r="D26" s="11">
        <v>49</v>
      </c>
      <c r="E26" s="11">
        <v>109</v>
      </c>
      <c r="F26" s="11">
        <v>177</v>
      </c>
      <c r="G26" s="33">
        <f t="shared" si="2"/>
        <v>0.62385321100917435</v>
      </c>
      <c r="H26" s="34">
        <f t="shared" si="3"/>
        <v>0.35828992912816426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819</v>
      </c>
      <c r="C27" s="11">
        <v>602</v>
      </c>
      <c r="D27" s="11">
        <v>428</v>
      </c>
      <c r="E27" s="11">
        <v>893</v>
      </c>
      <c r="F27" s="11">
        <v>1054</v>
      </c>
      <c r="G27" s="33">
        <f t="shared" si="2"/>
        <v>0.18029115341545343</v>
      </c>
      <c r="H27" s="34">
        <f t="shared" si="3"/>
        <v>6.5097038861107404E-2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63</v>
      </c>
      <c r="C28" s="11">
        <v>111</v>
      </c>
      <c r="D28" s="11">
        <v>109</v>
      </c>
      <c r="E28" s="11">
        <v>101</v>
      </c>
      <c r="F28" s="11">
        <v>195</v>
      </c>
      <c r="G28" s="33">
        <f t="shared" si="2"/>
        <v>0.93069306930693063</v>
      </c>
      <c r="H28" s="34">
        <f t="shared" si="3"/>
        <v>0.32639695279071423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85</v>
      </c>
      <c r="C29" s="11">
        <v>109</v>
      </c>
      <c r="D29" s="11">
        <v>68</v>
      </c>
      <c r="E29" s="11">
        <v>55</v>
      </c>
      <c r="F29" s="11">
        <v>117</v>
      </c>
      <c r="G29" s="33">
        <f t="shared" si="2"/>
        <v>1.1272727272727274</v>
      </c>
      <c r="H29" s="34">
        <f t="shared" si="3"/>
        <v>8.3157806283352453E-2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90</v>
      </c>
      <c r="C30" s="11">
        <v>59</v>
      </c>
      <c r="D30" s="11">
        <v>56</v>
      </c>
      <c r="E30" s="11">
        <v>72</v>
      </c>
      <c r="F30" s="11">
        <v>193</v>
      </c>
      <c r="G30" s="33">
        <f t="shared" si="2"/>
        <v>1.6805555555555554</v>
      </c>
      <c r="H30" s="34">
        <f t="shared" si="3"/>
        <v>0.21012072776476298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168</v>
      </c>
      <c r="C31" s="11">
        <v>113</v>
      </c>
      <c r="D31" s="11">
        <v>108</v>
      </c>
      <c r="E31" s="11">
        <v>72</v>
      </c>
      <c r="F31" s="11">
        <v>492</v>
      </c>
      <c r="G31" s="33">
        <f t="shared" si="2"/>
        <v>5.833333333333333</v>
      </c>
      <c r="H31" s="34">
        <f t="shared" si="3"/>
        <v>0.30816930701490186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43</v>
      </c>
      <c r="C32" s="11">
        <v>111</v>
      </c>
      <c r="D32" s="11">
        <v>78</v>
      </c>
      <c r="E32" s="11">
        <v>79</v>
      </c>
      <c r="F32" s="11">
        <v>156</v>
      </c>
      <c r="G32" s="33">
        <f t="shared" si="2"/>
        <v>0.97468354430379756</v>
      </c>
      <c r="H32" s="34">
        <f t="shared" si="3"/>
        <v>0.38011105820200819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23</v>
      </c>
      <c r="C33" s="11">
        <v>36</v>
      </c>
      <c r="D33" s="11">
        <v>47</v>
      </c>
      <c r="E33" s="11">
        <v>32</v>
      </c>
      <c r="F33" s="11">
        <v>31</v>
      </c>
      <c r="G33" s="33">
        <f t="shared" si="2"/>
        <v>-3.125E-2</v>
      </c>
      <c r="H33" s="34">
        <f t="shared" si="3"/>
        <v>7.7478131436255371E-2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53</v>
      </c>
      <c r="C34" s="11">
        <v>51</v>
      </c>
      <c r="D34" s="11">
        <v>38</v>
      </c>
      <c r="E34" s="11">
        <v>66</v>
      </c>
      <c r="F34" s="11">
        <v>114</v>
      </c>
      <c r="G34" s="33">
        <f t="shared" si="2"/>
        <v>0.72727272727272729</v>
      </c>
      <c r="H34" s="34">
        <f t="shared" si="3"/>
        <v>0.21103653537921963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31</v>
      </c>
      <c r="C35" s="11">
        <v>14</v>
      </c>
      <c r="D35" s="11">
        <v>31</v>
      </c>
      <c r="E35" s="11">
        <v>30</v>
      </c>
      <c r="F35" s="11">
        <v>79</v>
      </c>
      <c r="G35" s="33">
        <f t="shared" si="2"/>
        <v>1.6333333333333333</v>
      </c>
      <c r="H35" s="34">
        <f t="shared" si="3"/>
        <v>0.26347411639283735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635</v>
      </c>
      <c r="C36" s="20">
        <v>774</v>
      </c>
      <c r="D36" s="20">
        <v>544</v>
      </c>
      <c r="E36" s="20">
        <v>676</v>
      </c>
      <c r="F36" s="20">
        <v>1914</v>
      </c>
      <c r="G36" s="33">
        <f t="shared" si="0"/>
        <v>1.831360946745562</v>
      </c>
      <c r="H36" s="34">
        <f t="shared" si="1"/>
        <v>0.31762568475254493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40319</v>
      </c>
      <c r="C37" s="67">
        <v>40190</v>
      </c>
      <c r="D37" s="67">
        <v>40546</v>
      </c>
      <c r="E37" s="67">
        <v>42239</v>
      </c>
      <c r="F37" s="67">
        <v>40939</v>
      </c>
      <c r="G37" s="70">
        <f t="shared" si="0"/>
        <v>-3.0777243779445573E-2</v>
      </c>
      <c r="H37" s="71">
        <f t="shared" si="1"/>
        <v>3.8223697120525202E-3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54860</v>
      </c>
      <c r="C38" s="72">
        <v>60126</v>
      </c>
      <c r="D38" s="72">
        <v>67347</v>
      </c>
      <c r="E38" s="72">
        <v>68867</v>
      </c>
      <c r="F38" s="72">
        <v>69142</v>
      </c>
      <c r="G38" s="70">
        <f t="shared" si="0"/>
        <v>3.9932042923316313E-3</v>
      </c>
      <c r="H38" s="70">
        <f t="shared" si="1"/>
        <v>5.9550189829804312E-2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 t="s">
        <v>130</v>
      </c>
      <c r="C40" s="15"/>
      <c r="F40" s="14" t="s">
        <v>116</v>
      </c>
      <c r="I40" s="15" t="s">
        <v>88</v>
      </c>
    </row>
  </sheetData>
  <phoneticPr fontId="0" type="noConversion"/>
  <conditionalFormatting sqref="J5:J38">
    <cfRule type="cellIs" dxfId="161" priority="6" stopIfTrue="1" operator="notEqual">
      <formula>0</formula>
    </cfRule>
  </conditionalFormatting>
  <conditionalFormatting sqref="F5:F38">
    <cfRule type="cellIs" dxfId="160" priority="9" stopIfTrue="1" operator="lessThan">
      <formula>0</formula>
    </cfRule>
  </conditionalFormatting>
  <conditionalFormatting sqref="B5:B38">
    <cfRule type="cellIs" dxfId="159" priority="4" stopIfTrue="1" operator="lessThan">
      <formula>0</formula>
    </cfRule>
  </conditionalFormatting>
  <conditionalFormatting sqref="C5:C38">
    <cfRule type="cellIs" dxfId="158" priority="3" stopIfTrue="1" operator="lessThan">
      <formula>0</formula>
    </cfRule>
  </conditionalFormatting>
  <conditionalFormatting sqref="D5:D38">
    <cfRule type="cellIs" dxfId="157" priority="2" stopIfTrue="1" operator="lessThan">
      <formula>0</formula>
    </cfRule>
  </conditionalFormatting>
  <conditionalFormatting sqref="E5:E38">
    <cfRule type="cellIs" dxfId="15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2" width="12.5703125" style="42" customWidth="1"/>
    <col min="3" max="5" width="12.5703125" style="40" customWidth="1"/>
    <col min="6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63"/>
      <c r="C1" s="52"/>
      <c r="D1" s="52"/>
      <c r="E1" s="52"/>
      <c r="F1" s="53"/>
      <c r="G1" s="53"/>
      <c r="H1" s="53"/>
      <c r="I1" s="54" t="s">
        <v>73</v>
      </c>
    </row>
    <row r="2" spans="1:10" s="1" customFormat="1" ht="18.75" customHeight="1" x14ac:dyDescent="0.3">
      <c r="A2" s="55" t="s">
        <v>127</v>
      </c>
      <c r="B2" s="64"/>
      <c r="C2" s="56"/>
      <c r="D2" s="56"/>
      <c r="E2" s="56"/>
      <c r="F2" s="58"/>
      <c r="G2" s="60"/>
      <c r="H2" s="60"/>
      <c r="I2" s="59" t="s">
        <v>53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18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37">
        <v>2750261</v>
      </c>
      <c r="C5" s="37">
        <v>2856466</v>
      </c>
      <c r="D5" s="8">
        <v>2953512</v>
      </c>
      <c r="E5" s="8">
        <v>3118468</v>
      </c>
      <c r="F5" s="8">
        <v>3193614</v>
      </c>
      <c r="G5" s="33">
        <f>IF(E5&gt;0,F5/E5-1,"-")</f>
        <v>2.4097088698681546E-2</v>
      </c>
      <c r="H5" s="34">
        <f>IF(B5&gt;0,((F5/B5)^(1/4)-1),"-")</f>
        <v>3.8071166591306493E-2</v>
      </c>
      <c r="I5" s="29" t="s">
        <v>5</v>
      </c>
      <c r="J5" s="17"/>
    </row>
    <row r="6" spans="1:10" ht="14.1" customHeight="1" x14ac:dyDescent="0.2">
      <c r="A6" s="11" t="s">
        <v>8</v>
      </c>
      <c r="B6" s="38">
        <v>942459</v>
      </c>
      <c r="C6" s="38">
        <v>959083</v>
      </c>
      <c r="D6" s="8">
        <v>1055148</v>
      </c>
      <c r="E6" s="8">
        <v>1046270</v>
      </c>
      <c r="F6" s="8">
        <v>1038015</v>
      </c>
      <c r="G6" s="33">
        <f t="shared" ref="G6:G38" si="0">IF(E6&gt;0,F6/E6-1,"-")</f>
        <v>-7.8899328089307996E-3</v>
      </c>
      <c r="H6" s="34">
        <f t="shared" ref="H6:H38" si="1">IF(B6&gt;0,((F6/B6)^(1/4)-1),"-")</f>
        <v>2.4437082943641775E-2</v>
      </c>
      <c r="I6" s="19" t="s">
        <v>9</v>
      </c>
      <c r="J6" s="17"/>
    </row>
    <row r="7" spans="1:10" ht="14.1" customHeight="1" x14ac:dyDescent="0.2">
      <c r="A7" s="11" t="s">
        <v>10</v>
      </c>
      <c r="B7" s="38">
        <v>280497</v>
      </c>
      <c r="C7" s="38">
        <v>294761</v>
      </c>
      <c r="D7" s="8">
        <v>316008</v>
      </c>
      <c r="E7" s="8">
        <v>338874</v>
      </c>
      <c r="F7" s="8">
        <v>313836</v>
      </c>
      <c r="G7" s="33">
        <f t="shared" si="0"/>
        <v>-7.3885869084084344E-2</v>
      </c>
      <c r="H7" s="34">
        <f t="shared" si="1"/>
        <v>2.8474752257416913E-2</v>
      </c>
      <c r="I7" s="19" t="s">
        <v>11</v>
      </c>
      <c r="J7" s="17"/>
    </row>
    <row r="8" spans="1:10" ht="14.1" customHeight="1" x14ac:dyDescent="0.2">
      <c r="A8" s="11" t="s">
        <v>6</v>
      </c>
      <c r="B8" s="38">
        <v>337784</v>
      </c>
      <c r="C8" s="38">
        <v>339350</v>
      </c>
      <c r="D8" s="8">
        <v>360950</v>
      </c>
      <c r="E8" s="8">
        <v>383007</v>
      </c>
      <c r="F8" s="8">
        <v>355338</v>
      </c>
      <c r="G8" s="33">
        <f t="shared" si="0"/>
        <v>-7.2241499502620043E-2</v>
      </c>
      <c r="H8" s="34">
        <f t="shared" si="1"/>
        <v>1.27462525357116E-2</v>
      </c>
      <c r="I8" s="19" t="s">
        <v>7</v>
      </c>
      <c r="J8" s="17"/>
    </row>
    <row r="9" spans="1:10" ht="14.1" customHeight="1" x14ac:dyDescent="0.2">
      <c r="A9" s="11" t="s">
        <v>14</v>
      </c>
      <c r="B9" s="38">
        <v>457142</v>
      </c>
      <c r="C9" s="38">
        <v>383494</v>
      </c>
      <c r="D9" s="8">
        <v>385544</v>
      </c>
      <c r="E9" s="8">
        <v>398277</v>
      </c>
      <c r="F9" s="8">
        <v>401486</v>
      </c>
      <c r="G9" s="33">
        <f t="shared" si="0"/>
        <v>8.0572064166397617E-3</v>
      </c>
      <c r="H9" s="34">
        <f t="shared" si="1"/>
        <v>-3.1934327289897091E-2</v>
      </c>
      <c r="I9" s="19" t="s">
        <v>15</v>
      </c>
      <c r="J9" s="17"/>
    </row>
    <row r="10" spans="1:10" ht="14.1" customHeight="1" x14ac:dyDescent="0.2">
      <c r="A10" s="11" t="s">
        <v>25</v>
      </c>
      <c r="B10" s="38">
        <v>35846</v>
      </c>
      <c r="C10" s="38">
        <v>36645</v>
      </c>
      <c r="D10" s="8">
        <v>37667</v>
      </c>
      <c r="E10" s="8">
        <v>41083</v>
      </c>
      <c r="F10" s="8">
        <v>40605</v>
      </c>
      <c r="G10" s="33">
        <f t="shared" si="0"/>
        <v>-1.1634982839617392E-2</v>
      </c>
      <c r="H10" s="34">
        <f t="shared" si="1"/>
        <v>3.1655513649733846E-2</v>
      </c>
      <c r="I10" s="19" t="s">
        <v>26</v>
      </c>
      <c r="J10" s="17"/>
    </row>
    <row r="11" spans="1:10" ht="14.1" customHeight="1" x14ac:dyDescent="0.2">
      <c r="A11" s="11" t="s">
        <v>16</v>
      </c>
      <c r="B11" s="38">
        <v>9498</v>
      </c>
      <c r="C11" s="38">
        <v>9515</v>
      </c>
      <c r="D11" s="8">
        <v>9002</v>
      </c>
      <c r="E11" s="8">
        <v>9918</v>
      </c>
      <c r="F11" s="8">
        <v>11557</v>
      </c>
      <c r="G11" s="33">
        <f t="shared" si="0"/>
        <v>0.16525509175236941</v>
      </c>
      <c r="H11" s="34">
        <f t="shared" si="1"/>
        <v>5.0275505525124276E-2</v>
      </c>
      <c r="I11" s="19" t="s">
        <v>17</v>
      </c>
      <c r="J11" s="17"/>
    </row>
    <row r="12" spans="1:10" ht="14.1" customHeight="1" x14ac:dyDescent="0.2">
      <c r="A12" s="11" t="s">
        <v>18</v>
      </c>
      <c r="B12" s="38">
        <v>11777</v>
      </c>
      <c r="C12" s="38">
        <v>11567</v>
      </c>
      <c r="D12" s="8">
        <v>11316</v>
      </c>
      <c r="E12" s="8">
        <v>11891</v>
      </c>
      <c r="F12" s="8">
        <v>11736</v>
      </c>
      <c r="G12" s="33">
        <f t="shared" si="0"/>
        <v>-1.3035068539231309E-2</v>
      </c>
      <c r="H12" s="34">
        <f t="shared" si="1"/>
        <v>-8.714790460521149E-4</v>
      </c>
      <c r="I12" s="19" t="s">
        <v>19</v>
      </c>
      <c r="J12" s="17"/>
    </row>
    <row r="13" spans="1:10" ht="14.1" customHeight="1" x14ac:dyDescent="0.2">
      <c r="A13" s="11" t="s">
        <v>27</v>
      </c>
      <c r="B13" s="38">
        <v>13668</v>
      </c>
      <c r="C13" s="38">
        <v>11571</v>
      </c>
      <c r="D13" s="8">
        <v>13988</v>
      </c>
      <c r="E13" s="8">
        <v>11658</v>
      </c>
      <c r="F13" s="8">
        <v>12372</v>
      </c>
      <c r="G13" s="33">
        <f t="shared" si="0"/>
        <v>6.1245496654657838E-2</v>
      </c>
      <c r="H13" s="34">
        <f t="shared" si="1"/>
        <v>-2.4597789888743171E-2</v>
      </c>
      <c r="I13" s="19" t="s">
        <v>28</v>
      </c>
      <c r="J13" s="17"/>
    </row>
    <row r="14" spans="1:10" ht="14.1" customHeight="1" x14ac:dyDescent="0.2">
      <c r="A14" s="11" t="s">
        <v>29</v>
      </c>
      <c r="B14" s="38">
        <v>4614</v>
      </c>
      <c r="C14" s="38">
        <v>4569</v>
      </c>
      <c r="D14" s="8">
        <v>4886</v>
      </c>
      <c r="E14" s="8">
        <v>4697</v>
      </c>
      <c r="F14" s="8">
        <v>5314</v>
      </c>
      <c r="G14" s="33">
        <f t="shared" si="0"/>
        <v>0.13136044283585258</v>
      </c>
      <c r="H14" s="34">
        <f t="shared" si="1"/>
        <v>3.594330962047354E-2</v>
      </c>
      <c r="I14" s="19" t="s">
        <v>29</v>
      </c>
      <c r="J14" s="17"/>
    </row>
    <row r="15" spans="1:10" ht="14.1" customHeight="1" x14ac:dyDescent="0.2">
      <c r="A15" s="11" t="s">
        <v>12</v>
      </c>
      <c r="B15" s="38">
        <v>43839</v>
      </c>
      <c r="C15" s="38">
        <v>44427</v>
      </c>
      <c r="D15" s="8">
        <v>46105</v>
      </c>
      <c r="E15" s="8">
        <v>51467</v>
      </c>
      <c r="F15" s="8">
        <v>48064</v>
      </c>
      <c r="G15" s="33">
        <f t="shared" si="0"/>
        <v>-6.6120038082654875E-2</v>
      </c>
      <c r="H15" s="34">
        <f t="shared" si="1"/>
        <v>2.3269001524624189E-2</v>
      </c>
      <c r="I15" s="19" t="s">
        <v>13</v>
      </c>
      <c r="J15" s="17"/>
    </row>
    <row r="16" spans="1:10" ht="14.1" customHeight="1" x14ac:dyDescent="0.2">
      <c r="A16" s="11" t="s">
        <v>23</v>
      </c>
      <c r="B16" s="38">
        <v>81428</v>
      </c>
      <c r="C16" s="38">
        <v>83491</v>
      </c>
      <c r="D16" s="8">
        <v>94412</v>
      </c>
      <c r="E16" s="8">
        <v>106128</v>
      </c>
      <c r="F16" s="8">
        <v>94141</v>
      </c>
      <c r="G16" s="33">
        <f t="shared" si="0"/>
        <v>-0.11294851500075376</v>
      </c>
      <c r="H16" s="34">
        <f t="shared" si="1"/>
        <v>3.6934346289834163E-2</v>
      </c>
      <c r="I16" s="19" t="s">
        <v>24</v>
      </c>
      <c r="J16" s="17"/>
    </row>
    <row r="17" spans="1:10" ht="14.1" customHeight="1" x14ac:dyDescent="0.2">
      <c r="A17" s="11" t="s">
        <v>22</v>
      </c>
      <c r="B17" s="38">
        <v>5677</v>
      </c>
      <c r="C17" s="38">
        <v>6147</v>
      </c>
      <c r="D17" s="8">
        <v>6062</v>
      </c>
      <c r="E17" s="8">
        <v>6675</v>
      </c>
      <c r="F17" s="8">
        <v>5970</v>
      </c>
      <c r="G17" s="33">
        <f t="shared" si="0"/>
        <v>-0.10561797752808988</v>
      </c>
      <c r="H17" s="34">
        <f t="shared" si="1"/>
        <v>1.2660474531221544E-2</v>
      </c>
      <c r="I17" s="19" t="s">
        <v>22</v>
      </c>
      <c r="J17" s="17"/>
    </row>
    <row r="18" spans="1:10" ht="14.1" customHeight="1" x14ac:dyDescent="0.2">
      <c r="A18" s="11" t="s">
        <v>20</v>
      </c>
      <c r="B18" s="38">
        <v>3972</v>
      </c>
      <c r="C18" s="38">
        <v>3888</v>
      </c>
      <c r="D18" s="8">
        <v>4378</v>
      </c>
      <c r="E18" s="8">
        <v>4624</v>
      </c>
      <c r="F18" s="8">
        <v>3776</v>
      </c>
      <c r="G18" s="33">
        <f t="shared" si="0"/>
        <v>-0.18339100346020765</v>
      </c>
      <c r="H18" s="34">
        <f t="shared" si="1"/>
        <v>-1.2571435405776321E-2</v>
      </c>
      <c r="I18" s="19" t="s">
        <v>21</v>
      </c>
      <c r="J18" s="17"/>
    </row>
    <row r="19" spans="1:10" ht="14.1" customHeight="1" x14ac:dyDescent="0.2">
      <c r="A19" s="11" t="s">
        <v>30</v>
      </c>
      <c r="B19" s="38">
        <v>6077</v>
      </c>
      <c r="C19" s="38">
        <v>7254</v>
      </c>
      <c r="D19" s="8">
        <v>7059</v>
      </c>
      <c r="E19" s="8">
        <v>7325</v>
      </c>
      <c r="F19" s="8">
        <v>8868</v>
      </c>
      <c r="G19" s="33">
        <f t="shared" si="0"/>
        <v>0.21064846416382244</v>
      </c>
      <c r="H19" s="34">
        <f t="shared" si="1"/>
        <v>9.9092165156766887E-2</v>
      </c>
      <c r="I19" s="19" t="s">
        <v>31</v>
      </c>
      <c r="J19" s="17"/>
    </row>
    <row r="20" spans="1:10" ht="14.1" customHeight="1" x14ac:dyDescent="0.2">
      <c r="A20" s="11" t="s">
        <v>76</v>
      </c>
      <c r="B20" s="38">
        <v>16523</v>
      </c>
      <c r="C20" s="38">
        <v>17006</v>
      </c>
      <c r="D20" s="8">
        <v>17588</v>
      </c>
      <c r="E20" s="8">
        <v>16253</v>
      </c>
      <c r="F20" s="8">
        <v>16197</v>
      </c>
      <c r="G20" s="33">
        <f t="shared" si="0"/>
        <v>-3.4455177505691159E-3</v>
      </c>
      <c r="H20" s="34">
        <f t="shared" si="1"/>
        <v>-4.9694387201831836E-3</v>
      </c>
      <c r="I20" s="19" t="s">
        <v>77</v>
      </c>
      <c r="J20" s="17"/>
    </row>
    <row r="21" spans="1:10" ht="14.1" customHeight="1" x14ac:dyDescent="0.2">
      <c r="A21" s="11" t="s">
        <v>86</v>
      </c>
      <c r="B21" s="38">
        <v>5133</v>
      </c>
      <c r="C21" s="38">
        <v>5900</v>
      </c>
      <c r="D21" s="8">
        <v>6877</v>
      </c>
      <c r="E21" s="8">
        <v>7275</v>
      </c>
      <c r="F21" s="8">
        <v>8379</v>
      </c>
      <c r="G21" s="33">
        <f t="shared" si="0"/>
        <v>0.15175257731958758</v>
      </c>
      <c r="H21" s="34">
        <f t="shared" si="1"/>
        <v>0.13032994068571235</v>
      </c>
      <c r="I21" s="19" t="s">
        <v>36</v>
      </c>
      <c r="J21" s="17"/>
    </row>
    <row r="22" spans="1:10" ht="14.1" customHeight="1" x14ac:dyDescent="0.2">
      <c r="A22" s="11" t="s">
        <v>78</v>
      </c>
      <c r="B22" s="38">
        <v>6158</v>
      </c>
      <c r="C22" s="38">
        <v>5906</v>
      </c>
      <c r="D22" s="8">
        <v>5259</v>
      </c>
      <c r="E22" s="8">
        <v>6411</v>
      </c>
      <c r="F22" s="8">
        <v>6299</v>
      </c>
      <c r="G22" s="33">
        <f t="shared" si="0"/>
        <v>-1.7469973483075996E-2</v>
      </c>
      <c r="H22" s="34">
        <f t="shared" si="1"/>
        <v>5.6757567030325529E-3</v>
      </c>
      <c r="I22" s="19" t="s">
        <v>79</v>
      </c>
      <c r="J22" s="17"/>
    </row>
    <row r="23" spans="1:10" ht="14.1" customHeight="1" x14ac:dyDescent="0.2">
      <c r="A23" s="11" t="s">
        <v>118</v>
      </c>
      <c r="B23" s="38">
        <v>6801</v>
      </c>
      <c r="C23" s="38">
        <v>5772</v>
      </c>
      <c r="D23" s="8">
        <v>5915</v>
      </c>
      <c r="E23" s="8">
        <v>6887</v>
      </c>
      <c r="F23" s="8">
        <v>7425</v>
      </c>
      <c r="G23" s="33">
        <f t="shared" ref="G23:G35" si="2">IF(E23&gt;0,F23/E23-1,"-")</f>
        <v>7.8118193698271998E-2</v>
      </c>
      <c r="H23" s="34">
        <f t="shared" ref="H23:H35" si="3">IF(B23&gt;0,((F23/B23)^(1/4)-1),"-")</f>
        <v>2.2188335509059742E-2</v>
      </c>
      <c r="I23" s="19" t="s">
        <v>121</v>
      </c>
      <c r="J23" s="17"/>
    </row>
    <row r="24" spans="1:10" ht="14.1" customHeight="1" x14ac:dyDescent="0.2">
      <c r="A24" s="11" t="s">
        <v>32</v>
      </c>
      <c r="B24" s="38">
        <v>5602</v>
      </c>
      <c r="C24" s="38">
        <v>4802</v>
      </c>
      <c r="D24" s="8">
        <v>5040</v>
      </c>
      <c r="E24" s="8">
        <v>5584</v>
      </c>
      <c r="F24" s="8">
        <v>5591</v>
      </c>
      <c r="G24" s="33">
        <f t="shared" si="2"/>
        <v>1.2535816618910456E-3</v>
      </c>
      <c r="H24" s="34">
        <f t="shared" si="3"/>
        <v>-4.9125799161120476E-4</v>
      </c>
      <c r="I24" s="19" t="s">
        <v>33</v>
      </c>
      <c r="J24" s="17"/>
    </row>
    <row r="25" spans="1:10" ht="14.1" customHeight="1" x14ac:dyDescent="0.2">
      <c r="A25" s="11" t="s">
        <v>34</v>
      </c>
      <c r="B25" s="38">
        <v>14750</v>
      </c>
      <c r="C25" s="38">
        <v>15444</v>
      </c>
      <c r="D25" s="8">
        <v>18097</v>
      </c>
      <c r="E25" s="8">
        <v>22091</v>
      </c>
      <c r="F25" s="8">
        <v>22958</v>
      </c>
      <c r="G25" s="33">
        <f t="shared" si="2"/>
        <v>3.9246752070979163E-2</v>
      </c>
      <c r="H25" s="34">
        <f t="shared" si="3"/>
        <v>0.11695456597424081</v>
      </c>
      <c r="I25" s="19" t="s">
        <v>35</v>
      </c>
      <c r="J25" s="17"/>
    </row>
    <row r="26" spans="1:10" ht="14.1" customHeight="1" x14ac:dyDescent="0.2">
      <c r="A26" s="11" t="s">
        <v>37</v>
      </c>
      <c r="B26" s="38">
        <v>17340</v>
      </c>
      <c r="C26" s="38">
        <v>16602</v>
      </c>
      <c r="D26" s="8">
        <v>21496</v>
      </c>
      <c r="E26" s="8">
        <v>28973</v>
      </c>
      <c r="F26" s="8">
        <v>32547</v>
      </c>
      <c r="G26" s="33">
        <f t="shared" si="2"/>
        <v>0.12335622821247361</v>
      </c>
      <c r="H26" s="34">
        <f t="shared" si="3"/>
        <v>0.17048396290229251</v>
      </c>
      <c r="I26" s="19" t="s">
        <v>38</v>
      </c>
      <c r="J26" s="17"/>
    </row>
    <row r="27" spans="1:10" ht="14.1" customHeight="1" x14ac:dyDescent="0.2">
      <c r="A27" s="11" t="s">
        <v>39</v>
      </c>
      <c r="B27" s="38">
        <v>59452</v>
      </c>
      <c r="C27" s="38">
        <v>60217</v>
      </c>
      <c r="D27" s="8">
        <v>64312</v>
      </c>
      <c r="E27" s="8">
        <v>77761</v>
      </c>
      <c r="F27" s="8">
        <v>73940</v>
      </c>
      <c r="G27" s="33">
        <f t="shared" si="2"/>
        <v>-4.9137742570182996E-2</v>
      </c>
      <c r="H27" s="34">
        <f t="shared" si="3"/>
        <v>5.6034834869133521E-2</v>
      </c>
      <c r="I27" s="19" t="s">
        <v>40</v>
      </c>
      <c r="J27" s="17"/>
    </row>
    <row r="28" spans="1:10" ht="14.1" customHeight="1" x14ac:dyDescent="0.2">
      <c r="A28" s="11" t="s">
        <v>41</v>
      </c>
      <c r="B28" s="38">
        <v>14918</v>
      </c>
      <c r="C28" s="38">
        <v>13473</v>
      </c>
      <c r="D28" s="8">
        <v>14564</v>
      </c>
      <c r="E28" s="8">
        <v>16748</v>
      </c>
      <c r="F28" s="8">
        <v>16005</v>
      </c>
      <c r="G28" s="33">
        <f t="shared" si="2"/>
        <v>-4.4363506090279392E-2</v>
      </c>
      <c r="H28" s="34">
        <f t="shared" si="3"/>
        <v>1.7738652732160354E-2</v>
      </c>
      <c r="I28" s="19" t="s">
        <v>41</v>
      </c>
      <c r="J28" s="17"/>
    </row>
    <row r="29" spans="1:10" ht="14.1" customHeight="1" x14ac:dyDescent="0.2">
      <c r="A29" s="11" t="s">
        <v>42</v>
      </c>
      <c r="B29" s="38">
        <v>30158</v>
      </c>
      <c r="C29" s="38">
        <v>23645</v>
      </c>
      <c r="D29" s="8">
        <v>22651</v>
      </c>
      <c r="E29" s="8">
        <v>26161</v>
      </c>
      <c r="F29" s="8">
        <v>28679</v>
      </c>
      <c r="G29" s="33">
        <f t="shared" si="2"/>
        <v>9.6250143343144412E-2</v>
      </c>
      <c r="H29" s="34">
        <f t="shared" si="3"/>
        <v>-1.2492581747740261E-2</v>
      </c>
      <c r="I29" s="19" t="s">
        <v>42</v>
      </c>
      <c r="J29" s="17"/>
    </row>
    <row r="30" spans="1:10" ht="14.1" customHeight="1" x14ac:dyDescent="0.2">
      <c r="A30" s="11" t="s">
        <v>80</v>
      </c>
      <c r="B30" s="38">
        <v>17599</v>
      </c>
      <c r="C30" s="38">
        <v>16556</v>
      </c>
      <c r="D30" s="8">
        <v>19994</v>
      </c>
      <c r="E30" s="8">
        <v>23305</v>
      </c>
      <c r="F30" s="8">
        <v>32170</v>
      </c>
      <c r="G30" s="33">
        <f t="shared" si="2"/>
        <v>0.38039047414717864</v>
      </c>
      <c r="H30" s="34">
        <f t="shared" si="3"/>
        <v>0.16276183177240577</v>
      </c>
      <c r="I30" s="19" t="s">
        <v>80</v>
      </c>
      <c r="J30" s="17"/>
    </row>
    <row r="31" spans="1:10" ht="14.1" customHeight="1" x14ac:dyDescent="0.2">
      <c r="A31" s="11" t="s">
        <v>81</v>
      </c>
      <c r="B31" s="38">
        <v>14809</v>
      </c>
      <c r="C31" s="38">
        <v>9156</v>
      </c>
      <c r="D31" s="8">
        <v>14222</v>
      </c>
      <c r="E31" s="8">
        <v>18432</v>
      </c>
      <c r="F31" s="8">
        <v>13761</v>
      </c>
      <c r="G31" s="33">
        <f t="shared" si="2"/>
        <v>-0.25341796875</v>
      </c>
      <c r="H31" s="34">
        <f t="shared" si="3"/>
        <v>-1.8181829251679549E-2</v>
      </c>
      <c r="I31" s="19" t="s">
        <v>81</v>
      </c>
      <c r="J31" s="17"/>
    </row>
    <row r="32" spans="1:10" ht="14.1" customHeight="1" x14ac:dyDescent="0.2">
      <c r="A32" s="11" t="s">
        <v>82</v>
      </c>
      <c r="B32" s="38">
        <v>7289</v>
      </c>
      <c r="C32" s="38">
        <v>5434</v>
      </c>
      <c r="D32" s="8">
        <v>5357</v>
      </c>
      <c r="E32" s="8">
        <v>7431</v>
      </c>
      <c r="F32" s="8">
        <v>11735</v>
      </c>
      <c r="G32" s="33">
        <f t="shared" si="2"/>
        <v>0.57919526308706759</v>
      </c>
      <c r="H32" s="34">
        <f t="shared" si="3"/>
        <v>0.12642890413736629</v>
      </c>
      <c r="I32" s="19" t="s">
        <v>83</v>
      </c>
      <c r="J32" s="17"/>
    </row>
    <row r="33" spans="1:10" ht="14.1" customHeight="1" x14ac:dyDescent="0.2">
      <c r="A33" s="11" t="s">
        <v>84</v>
      </c>
      <c r="B33" s="38">
        <v>4595</v>
      </c>
      <c r="C33" s="38">
        <v>4703</v>
      </c>
      <c r="D33" s="8">
        <v>5657</v>
      </c>
      <c r="E33" s="8">
        <v>8401</v>
      </c>
      <c r="F33" s="8">
        <v>6632</v>
      </c>
      <c r="G33" s="33">
        <f t="shared" si="2"/>
        <v>-0.2105701702178312</v>
      </c>
      <c r="H33" s="34">
        <f t="shared" si="3"/>
        <v>9.6073683247364539E-2</v>
      </c>
      <c r="I33" s="19" t="s">
        <v>85</v>
      </c>
      <c r="J33" s="17"/>
    </row>
    <row r="34" spans="1:10" ht="14.1" customHeight="1" x14ac:dyDescent="0.2">
      <c r="A34" s="11" t="s">
        <v>119</v>
      </c>
      <c r="B34" s="38">
        <v>16552</v>
      </c>
      <c r="C34" s="38">
        <v>18001</v>
      </c>
      <c r="D34" s="8">
        <v>19000</v>
      </c>
      <c r="E34" s="8">
        <v>20867</v>
      </c>
      <c r="F34" s="8">
        <v>18957</v>
      </c>
      <c r="G34" s="33">
        <f t="shared" si="2"/>
        <v>-9.1532084152010307E-2</v>
      </c>
      <c r="H34" s="34">
        <f t="shared" si="3"/>
        <v>3.4498304249595879E-2</v>
      </c>
      <c r="I34" s="19" t="s">
        <v>122</v>
      </c>
      <c r="J34" s="17"/>
    </row>
    <row r="35" spans="1:10" ht="14.1" customHeight="1" x14ac:dyDescent="0.2">
      <c r="A35" s="11" t="s">
        <v>120</v>
      </c>
      <c r="B35" s="38">
        <v>9255</v>
      </c>
      <c r="C35" s="38">
        <v>8288</v>
      </c>
      <c r="D35" s="8">
        <v>11030</v>
      </c>
      <c r="E35" s="8">
        <v>14062</v>
      </c>
      <c r="F35" s="8">
        <v>13987</v>
      </c>
      <c r="G35" s="33">
        <f t="shared" si="2"/>
        <v>-5.333522969705573E-3</v>
      </c>
      <c r="H35" s="34">
        <f t="shared" si="3"/>
        <v>0.10875869324530529</v>
      </c>
      <c r="I35" s="19" t="s">
        <v>123</v>
      </c>
      <c r="J35" s="17"/>
    </row>
    <row r="36" spans="1:10" ht="14.1" customHeight="1" x14ac:dyDescent="0.2">
      <c r="A36" s="11" t="s">
        <v>43</v>
      </c>
      <c r="B36" s="39">
        <v>92462</v>
      </c>
      <c r="C36" s="39">
        <v>80606</v>
      </c>
      <c r="D36" s="20">
        <v>75049</v>
      </c>
      <c r="E36" s="20">
        <v>83823</v>
      </c>
      <c r="F36" s="20">
        <v>90386</v>
      </c>
      <c r="G36" s="33">
        <f t="shared" si="0"/>
        <v>7.8295933097121351E-2</v>
      </c>
      <c r="H36" s="34">
        <f t="shared" si="1"/>
        <v>-5.661006062865237E-3</v>
      </c>
      <c r="I36" s="19" t="s">
        <v>44</v>
      </c>
      <c r="J36" s="17"/>
    </row>
    <row r="37" spans="1:10" ht="14.1" customHeight="1" x14ac:dyDescent="0.2">
      <c r="A37" s="67" t="s">
        <v>45</v>
      </c>
      <c r="B37" s="68">
        <v>2573674</v>
      </c>
      <c r="C37" s="68">
        <v>2507273</v>
      </c>
      <c r="D37" s="69">
        <v>2684633</v>
      </c>
      <c r="E37" s="69">
        <v>2812359</v>
      </c>
      <c r="F37" s="69">
        <v>2756726</v>
      </c>
      <c r="G37" s="70">
        <f t="shared" si="0"/>
        <v>-1.9781613940467735E-2</v>
      </c>
      <c r="H37" s="71">
        <f t="shared" si="1"/>
        <v>1.7325702006945942E-2</v>
      </c>
      <c r="I37" s="72" t="s">
        <v>46</v>
      </c>
      <c r="J37" s="17"/>
    </row>
    <row r="38" spans="1:10" ht="14.1" customHeight="1" x14ac:dyDescent="0.2">
      <c r="A38" s="73" t="s">
        <v>47</v>
      </c>
      <c r="B38" s="74">
        <v>5323935</v>
      </c>
      <c r="C38" s="74">
        <v>5363739</v>
      </c>
      <c r="D38" s="72">
        <v>5638145</v>
      </c>
      <c r="E38" s="72">
        <v>5930827</v>
      </c>
      <c r="F38" s="72">
        <v>5950340</v>
      </c>
      <c r="G38" s="70">
        <f t="shared" si="0"/>
        <v>3.2900976541720972E-3</v>
      </c>
      <c r="H38" s="70">
        <f t="shared" si="1"/>
        <v>2.8199194568122365E-2</v>
      </c>
      <c r="I38" s="72" t="s">
        <v>48</v>
      </c>
      <c r="J38" s="17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B41" s="40"/>
      <c r="F41" s="43"/>
      <c r="G41"/>
      <c r="H41"/>
      <c r="J41"/>
    </row>
    <row r="42" spans="1:10" x14ac:dyDescent="0.2">
      <c r="A42"/>
      <c r="B42" s="4"/>
      <c r="C42" s="4"/>
      <c r="D42" s="4"/>
      <c r="E42" s="4"/>
    </row>
    <row r="43" spans="1:10" x14ac:dyDescent="0.2">
      <c r="A43"/>
      <c r="B43" s="4"/>
      <c r="C43" s="4"/>
      <c r="D43" s="4"/>
      <c r="E43" s="4"/>
    </row>
    <row r="44" spans="1:10" x14ac:dyDescent="0.2">
      <c r="A44"/>
      <c r="B44" s="4"/>
      <c r="C44" s="4"/>
      <c r="D44" s="4"/>
      <c r="E44" s="4"/>
    </row>
    <row r="45" spans="1:10" x14ac:dyDescent="0.2">
      <c r="A45"/>
      <c r="B45"/>
      <c r="C45"/>
      <c r="D45" s="4"/>
      <c r="E45" s="4"/>
    </row>
    <row r="46" spans="1:10" x14ac:dyDescent="0.2">
      <c r="A46"/>
      <c r="B46"/>
      <c r="C46"/>
      <c r="D46" s="4"/>
      <c r="E46" s="4"/>
    </row>
    <row r="47" spans="1:10" x14ac:dyDescent="0.2">
      <c r="A47"/>
      <c r="B47"/>
      <c r="C47"/>
      <c r="D47" s="4"/>
      <c r="E47" s="4"/>
    </row>
    <row r="48" spans="1:10" x14ac:dyDescent="0.2">
      <c r="A48"/>
      <c r="B48"/>
      <c r="C48"/>
      <c r="D48" s="4"/>
      <c r="E48" s="4"/>
    </row>
    <row r="49" spans="1:5" x14ac:dyDescent="0.2">
      <c r="A49"/>
      <c r="B49"/>
      <c r="C49"/>
      <c r="D49" s="4"/>
      <c r="E49" s="4"/>
    </row>
    <row r="50" spans="1:5" x14ac:dyDescent="0.2">
      <c r="A50"/>
      <c r="B50"/>
      <c r="C50"/>
      <c r="D50" s="4"/>
      <c r="E50" s="4"/>
    </row>
    <row r="51" spans="1:5" x14ac:dyDescent="0.2">
      <c r="A51"/>
      <c r="B51"/>
      <c r="C51"/>
      <c r="D51" s="4"/>
      <c r="E51" s="4"/>
    </row>
    <row r="52" spans="1:5" x14ac:dyDescent="0.2">
      <c r="A52"/>
      <c r="B52"/>
      <c r="C52"/>
      <c r="D52" s="4"/>
      <c r="E52" s="4"/>
    </row>
    <row r="53" spans="1:5" x14ac:dyDescent="0.2">
      <c r="A53"/>
      <c r="B53"/>
      <c r="C53"/>
      <c r="D53" s="4"/>
      <c r="E53" s="4"/>
    </row>
    <row r="54" spans="1:5" x14ac:dyDescent="0.2">
      <c r="A54"/>
      <c r="B54"/>
      <c r="C54"/>
      <c r="D54" s="4"/>
      <c r="E54" s="4"/>
    </row>
    <row r="55" spans="1:5" x14ac:dyDescent="0.2">
      <c r="B55" s="4"/>
      <c r="C55" s="4"/>
      <c r="D55" s="4"/>
      <c r="E55" s="4"/>
    </row>
    <row r="56" spans="1:5" x14ac:dyDescent="0.2">
      <c r="B56" s="4"/>
      <c r="C56" s="4"/>
      <c r="D56" s="4"/>
      <c r="E56" s="4"/>
    </row>
    <row r="57" spans="1:5" x14ac:dyDescent="0.2">
      <c r="B57" s="4"/>
      <c r="C57" s="4"/>
      <c r="D57" s="4"/>
      <c r="E57" s="4"/>
    </row>
    <row r="58" spans="1:5" x14ac:dyDescent="0.2">
      <c r="B58" s="4"/>
      <c r="C58" s="4"/>
      <c r="D58" s="4"/>
      <c r="E58" s="4"/>
    </row>
    <row r="59" spans="1:5" x14ac:dyDescent="0.2">
      <c r="B59" s="4"/>
      <c r="C59" s="4"/>
      <c r="D59" s="4"/>
      <c r="E59" s="4"/>
    </row>
    <row r="60" spans="1:5" x14ac:dyDescent="0.2">
      <c r="B60" s="4"/>
      <c r="C60" s="4"/>
      <c r="D60" s="4"/>
      <c r="E60" s="4"/>
    </row>
    <row r="61" spans="1:5" x14ac:dyDescent="0.2">
      <c r="B61" s="4"/>
      <c r="C61" s="4"/>
      <c r="D61" s="4"/>
      <c r="E61" s="4"/>
    </row>
    <row r="62" spans="1:5" x14ac:dyDescent="0.2">
      <c r="B62" s="4"/>
      <c r="C62" s="4"/>
      <c r="D62" s="4"/>
      <c r="E62" s="4"/>
    </row>
    <row r="63" spans="1:5" x14ac:dyDescent="0.2">
      <c r="B63" s="4"/>
      <c r="C63" s="4"/>
      <c r="D63" s="4"/>
      <c r="E63" s="4"/>
    </row>
    <row r="64" spans="1:5" x14ac:dyDescent="0.2">
      <c r="B64" s="4"/>
      <c r="C64" s="4"/>
      <c r="D64" s="4"/>
      <c r="E64" s="4"/>
    </row>
    <row r="65" spans="2:5" x14ac:dyDescent="0.2">
      <c r="B65" s="4"/>
      <c r="C65" s="4"/>
      <c r="D65" s="4"/>
      <c r="E65" s="4"/>
    </row>
    <row r="66" spans="2:5" x14ac:dyDescent="0.2">
      <c r="B66" s="4"/>
      <c r="C66" s="4"/>
      <c r="D66" s="4"/>
      <c r="E66" s="4"/>
    </row>
    <row r="67" spans="2:5" x14ac:dyDescent="0.2">
      <c r="B67" s="4"/>
      <c r="C67" s="4"/>
      <c r="D67" s="4"/>
      <c r="E67" s="4"/>
    </row>
    <row r="68" spans="2:5" x14ac:dyDescent="0.2">
      <c r="B68" s="4"/>
      <c r="C68" s="4"/>
      <c r="D68" s="4"/>
      <c r="E68" s="4"/>
    </row>
    <row r="69" spans="2:5" x14ac:dyDescent="0.2">
      <c r="B69" s="4"/>
      <c r="C69" s="4"/>
      <c r="D69" s="4"/>
      <c r="E69" s="4"/>
    </row>
    <row r="70" spans="2:5" x14ac:dyDescent="0.2">
      <c r="B70" s="4"/>
      <c r="C70" s="4"/>
      <c r="D70" s="4"/>
      <c r="E70" s="4"/>
    </row>
    <row r="71" spans="2:5" x14ac:dyDescent="0.2">
      <c r="B71" s="4"/>
      <c r="C71" s="4"/>
      <c r="D71" s="4"/>
      <c r="E71" s="4"/>
    </row>
    <row r="72" spans="2:5" x14ac:dyDescent="0.2">
      <c r="B72" s="4"/>
      <c r="C72" s="4"/>
      <c r="D72" s="4"/>
      <c r="E72" s="4"/>
    </row>
    <row r="73" spans="2:5" x14ac:dyDescent="0.2">
      <c r="B73" s="4"/>
      <c r="C73" s="4"/>
      <c r="D73" s="4"/>
      <c r="E73" s="4"/>
    </row>
    <row r="74" spans="2:5" x14ac:dyDescent="0.2">
      <c r="B74" s="4"/>
      <c r="C74" s="4"/>
      <c r="D74" s="4"/>
      <c r="E74" s="4"/>
    </row>
    <row r="75" spans="2:5" x14ac:dyDescent="0.2">
      <c r="B75" s="4"/>
      <c r="C75" s="4"/>
      <c r="D75" s="4"/>
      <c r="E75" s="4"/>
    </row>
    <row r="76" spans="2:5" x14ac:dyDescent="0.2">
      <c r="B76" s="4"/>
      <c r="C76" s="4"/>
      <c r="D76" s="4"/>
      <c r="E76" s="4"/>
    </row>
    <row r="77" spans="2:5" x14ac:dyDescent="0.2">
      <c r="B77" s="4"/>
      <c r="C77" s="4"/>
      <c r="D77" s="4"/>
      <c r="E77" s="4"/>
    </row>
    <row r="78" spans="2:5" x14ac:dyDescent="0.2">
      <c r="B78" s="4"/>
      <c r="C78" s="4"/>
      <c r="D78" s="4"/>
      <c r="E78" s="4"/>
    </row>
    <row r="79" spans="2:5" x14ac:dyDescent="0.2">
      <c r="B79" s="4"/>
      <c r="C79" s="4"/>
      <c r="D79" s="4"/>
      <c r="E79" s="4"/>
    </row>
    <row r="80" spans="2:5" x14ac:dyDescent="0.2">
      <c r="B80" s="4"/>
      <c r="C80" s="4"/>
      <c r="D80" s="4"/>
      <c r="E80" s="4"/>
    </row>
    <row r="81" spans="2:5" x14ac:dyDescent="0.2">
      <c r="B81" s="4"/>
      <c r="C81" s="4"/>
      <c r="D81" s="4"/>
      <c r="E81" s="4"/>
    </row>
    <row r="82" spans="2:5" x14ac:dyDescent="0.2">
      <c r="B82" s="4"/>
      <c r="C82" s="4"/>
      <c r="D82" s="4"/>
      <c r="E82" s="4"/>
    </row>
    <row r="83" spans="2:5" x14ac:dyDescent="0.2">
      <c r="B83" s="4"/>
      <c r="C83" s="4"/>
      <c r="D83" s="4"/>
      <c r="E83" s="4"/>
    </row>
    <row r="84" spans="2:5" x14ac:dyDescent="0.2">
      <c r="B84" s="4"/>
      <c r="C84" s="4"/>
      <c r="D84" s="4"/>
      <c r="E84" s="4"/>
    </row>
    <row r="85" spans="2:5" x14ac:dyDescent="0.2">
      <c r="B85" s="4"/>
      <c r="C85" s="4"/>
      <c r="D85" s="4"/>
      <c r="E85" s="4"/>
    </row>
    <row r="86" spans="2:5" x14ac:dyDescent="0.2">
      <c r="B86" s="4"/>
      <c r="C86" s="4"/>
      <c r="D86" s="4"/>
      <c r="E86" s="4"/>
    </row>
    <row r="87" spans="2:5" x14ac:dyDescent="0.2">
      <c r="B87" s="4"/>
      <c r="C87" s="4"/>
      <c r="D87" s="4"/>
      <c r="E87" s="4"/>
    </row>
    <row r="88" spans="2:5" x14ac:dyDescent="0.2">
      <c r="B88" s="4"/>
      <c r="C88" s="4"/>
      <c r="D88" s="4"/>
      <c r="E88" s="4"/>
    </row>
    <row r="89" spans="2:5" x14ac:dyDescent="0.2">
      <c r="B89" s="4"/>
      <c r="C89" s="4"/>
      <c r="D89" s="4"/>
      <c r="E89" s="4"/>
    </row>
    <row r="90" spans="2:5" x14ac:dyDescent="0.2">
      <c r="B90" s="4"/>
      <c r="C90" s="4"/>
      <c r="D90" s="4"/>
      <c r="E90" s="4"/>
    </row>
    <row r="91" spans="2:5" x14ac:dyDescent="0.2">
      <c r="B91" s="4"/>
      <c r="C91" s="4"/>
      <c r="D91" s="4"/>
      <c r="E91" s="4"/>
    </row>
    <row r="92" spans="2:5" x14ac:dyDescent="0.2">
      <c r="B92" s="4"/>
      <c r="C92" s="4"/>
      <c r="D92" s="4"/>
      <c r="E92" s="4"/>
    </row>
    <row r="93" spans="2:5" x14ac:dyDescent="0.2">
      <c r="B93" s="4"/>
      <c r="C93" s="4"/>
      <c r="D93" s="4"/>
      <c r="E93" s="4"/>
    </row>
    <row r="94" spans="2:5" x14ac:dyDescent="0.2">
      <c r="B94" s="4"/>
      <c r="C94" s="4"/>
      <c r="D94" s="4"/>
      <c r="E94" s="4"/>
    </row>
    <row r="95" spans="2:5" x14ac:dyDescent="0.2">
      <c r="B95" s="4"/>
      <c r="C95" s="4"/>
      <c r="D95" s="4"/>
      <c r="E95" s="4"/>
    </row>
    <row r="96" spans="2:5" x14ac:dyDescent="0.2">
      <c r="B96" s="4"/>
      <c r="C96" s="4"/>
      <c r="D96" s="4"/>
      <c r="E96" s="4"/>
    </row>
    <row r="97" spans="2:5" x14ac:dyDescent="0.2">
      <c r="B97" s="4"/>
      <c r="C97" s="4"/>
      <c r="D97" s="4"/>
      <c r="E97" s="4"/>
    </row>
    <row r="98" spans="2:5" x14ac:dyDescent="0.2">
      <c r="B98" s="4"/>
      <c r="C98" s="4"/>
      <c r="D98" s="4"/>
      <c r="E98" s="4"/>
    </row>
    <row r="99" spans="2:5" x14ac:dyDescent="0.2">
      <c r="B99" s="4"/>
      <c r="C99" s="4"/>
      <c r="D99" s="4"/>
      <c r="E99" s="4"/>
    </row>
    <row r="100" spans="2:5" x14ac:dyDescent="0.2">
      <c r="B100" s="4"/>
      <c r="C100" s="4"/>
      <c r="D100" s="4"/>
      <c r="E100" s="4"/>
    </row>
    <row r="101" spans="2:5" x14ac:dyDescent="0.2">
      <c r="B101" s="4"/>
      <c r="C101" s="4"/>
      <c r="D101" s="4"/>
      <c r="E101" s="4"/>
    </row>
    <row r="102" spans="2:5" x14ac:dyDescent="0.2">
      <c r="B102" s="4"/>
      <c r="C102" s="4"/>
      <c r="D102" s="4"/>
      <c r="E102" s="4"/>
    </row>
    <row r="103" spans="2:5" x14ac:dyDescent="0.2">
      <c r="B103" s="4"/>
      <c r="C103" s="4"/>
      <c r="D103" s="4"/>
      <c r="E103" s="4"/>
    </row>
    <row r="104" spans="2:5" x14ac:dyDescent="0.2">
      <c r="B104" s="4"/>
      <c r="C104" s="4"/>
      <c r="D104" s="4"/>
      <c r="E104" s="4"/>
    </row>
    <row r="105" spans="2:5" x14ac:dyDescent="0.2">
      <c r="B105" s="4"/>
      <c r="C105" s="4"/>
      <c r="D105" s="4"/>
      <c r="E105" s="4"/>
    </row>
    <row r="106" spans="2:5" x14ac:dyDescent="0.2">
      <c r="B106" s="4"/>
      <c r="C106" s="4"/>
      <c r="D106" s="4"/>
      <c r="E106" s="4"/>
    </row>
    <row r="107" spans="2:5" x14ac:dyDescent="0.2">
      <c r="B107" s="4"/>
      <c r="C107" s="4"/>
      <c r="D107" s="4"/>
      <c r="E107" s="4"/>
    </row>
    <row r="108" spans="2:5" x14ac:dyDescent="0.2">
      <c r="B108" s="4"/>
      <c r="C108" s="4"/>
      <c r="D108" s="4"/>
      <c r="E108" s="4"/>
    </row>
    <row r="109" spans="2:5" x14ac:dyDescent="0.2">
      <c r="B109" s="4"/>
      <c r="C109" s="4"/>
      <c r="D109" s="4"/>
      <c r="E109" s="4"/>
    </row>
    <row r="110" spans="2:5" x14ac:dyDescent="0.2">
      <c r="B110" s="4"/>
      <c r="C110" s="4"/>
      <c r="D110" s="4"/>
      <c r="E110" s="4"/>
    </row>
    <row r="111" spans="2:5" x14ac:dyDescent="0.2">
      <c r="B111" s="4"/>
      <c r="C111" s="4"/>
      <c r="D111" s="4"/>
      <c r="E111" s="4"/>
    </row>
    <row r="112" spans="2:5" x14ac:dyDescent="0.2">
      <c r="B112" s="4"/>
      <c r="C112" s="4"/>
      <c r="D112" s="4"/>
      <c r="E112" s="4"/>
    </row>
    <row r="113" spans="2:5" x14ac:dyDescent="0.2">
      <c r="B113" s="4"/>
      <c r="C113" s="4"/>
      <c r="D113" s="4"/>
      <c r="E113" s="4"/>
    </row>
    <row r="114" spans="2:5" x14ac:dyDescent="0.2">
      <c r="B114" s="4"/>
      <c r="C114" s="4"/>
      <c r="D114" s="4"/>
      <c r="E114" s="4"/>
    </row>
    <row r="115" spans="2:5" x14ac:dyDescent="0.2">
      <c r="B115" s="4"/>
      <c r="C115" s="4"/>
      <c r="D115" s="4"/>
      <c r="E115" s="4"/>
    </row>
    <row r="116" spans="2:5" x14ac:dyDescent="0.2">
      <c r="B116" s="4"/>
      <c r="C116" s="4"/>
      <c r="D116" s="4"/>
      <c r="E116" s="4"/>
    </row>
    <row r="117" spans="2:5" x14ac:dyDescent="0.2">
      <c r="B117" s="4"/>
      <c r="C117" s="4"/>
      <c r="D117" s="4"/>
      <c r="E117" s="4"/>
    </row>
    <row r="118" spans="2:5" x14ac:dyDescent="0.2">
      <c r="B118" s="4"/>
      <c r="C118" s="4"/>
      <c r="D118" s="4"/>
      <c r="E118" s="4"/>
    </row>
    <row r="119" spans="2:5" x14ac:dyDescent="0.2">
      <c r="B119" s="4"/>
      <c r="C119" s="4"/>
      <c r="D119" s="4"/>
      <c r="E119" s="4"/>
    </row>
    <row r="120" spans="2:5" x14ac:dyDescent="0.2">
      <c r="B120" s="4"/>
      <c r="C120" s="4"/>
      <c r="D120" s="4"/>
      <c r="E120" s="4"/>
    </row>
    <row r="121" spans="2:5" x14ac:dyDescent="0.2">
      <c r="B121" s="4"/>
      <c r="C121" s="4"/>
      <c r="D121" s="4"/>
      <c r="E121" s="4"/>
    </row>
    <row r="122" spans="2:5" x14ac:dyDescent="0.2">
      <c r="B122" s="4"/>
      <c r="C122" s="4"/>
      <c r="D122" s="4"/>
      <c r="E122" s="4"/>
    </row>
    <row r="123" spans="2:5" x14ac:dyDescent="0.2">
      <c r="B123" s="4"/>
      <c r="C123" s="4"/>
      <c r="D123" s="4"/>
      <c r="E123" s="4"/>
    </row>
    <row r="124" spans="2:5" x14ac:dyDescent="0.2">
      <c r="B124" s="4"/>
      <c r="C124" s="4"/>
      <c r="D124" s="4"/>
      <c r="E124" s="4"/>
    </row>
    <row r="125" spans="2:5" x14ac:dyDescent="0.2">
      <c r="B125" s="4"/>
      <c r="C125" s="4"/>
      <c r="D125" s="4"/>
      <c r="E125" s="4"/>
    </row>
    <row r="126" spans="2:5" x14ac:dyDescent="0.2">
      <c r="B126" s="4"/>
      <c r="C126" s="4"/>
      <c r="D126" s="4"/>
      <c r="E126" s="4"/>
    </row>
    <row r="127" spans="2:5" x14ac:dyDescent="0.2">
      <c r="B127" s="4"/>
      <c r="C127" s="4"/>
      <c r="D127" s="4"/>
      <c r="E127" s="4"/>
    </row>
    <row r="128" spans="2:5" x14ac:dyDescent="0.2">
      <c r="B128" s="4"/>
      <c r="C128" s="4"/>
      <c r="D128" s="4"/>
      <c r="E128" s="4"/>
    </row>
    <row r="129" spans="2:5" x14ac:dyDescent="0.2">
      <c r="B129" s="4"/>
      <c r="C129" s="4"/>
      <c r="D129" s="4"/>
      <c r="E129" s="4"/>
    </row>
    <row r="130" spans="2:5" x14ac:dyDescent="0.2">
      <c r="B130" s="4"/>
      <c r="C130" s="4"/>
      <c r="D130" s="4"/>
      <c r="E130" s="4"/>
    </row>
    <row r="131" spans="2:5" x14ac:dyDescent="0.2">
      <c r="B131" s="4"/>
      <c r="C131" s="4"/>
      <c r="D131" s="4"/>
      <c r="E131" s="4"/>
    </row>
    <row r="132" spans="2:5" x14ac:dyDescent="0.2">
      <c r="B132" s="4"/>
      <c r="C132" s="4"/>
      <c r="D132" s="4"/>
      <c r="E132" s="4"/>
    </row>
    <row r="133" spans="2:5" x14ac:dyDescent="0.2">
      <c r="B133" s="4"/>
      <c r="C133" s="4"/>
      <c r="D133" s="4"/>
      <c r="E133" s="4"/>
    </row>
    <row r="134" spans="2:5" x14ac:dyDescent="0.2">
      <c r="B134" s="4"/>
      <c r="C134" s="4"/>
      <c r="D134" s="4"/>
      <c r="E134" s="4"/>
    </row>
    <row r="135" spans="2:5" x14ac:dyDescent="0.2">
      <c r="B135" s="4"/>
      <c r="C135" s="4"/>
      <c r="D135" s="4"/>
      <c r="E135" s="4"/>
    </row>
    <row r="136" spans="2:5" x14ac:dyDescent="0.2">
      <c r="B136" s="4"/>
      <c r="C136" s="4"/>
      <c r="D136" s="4"/>
      <c r="E136" s="4"/>
    </row>
    <row r="137" spans="2:5" x14ac:dyDescent="0.2">
      <c r="B137" s="4"/>
      <c r="C137" s="4"/>
      <c r="D137" s="4"/>
      <c r="E137" s="4"/>
    </row>
    <row r="138" spans="2:5" x14ac:dyDescent="0.2">
      <c r="B138" s="4"/>
      <c r="C138" s="4"/>
      <c r="D138" s="4"/>
      <c r="E138" s="4"/>
    </row>
    <row r="139" spans="2:5" x14ac:dyDescent="0.2">
      <c r="B139" s="4"/>
      <c r="C139" s="4"/>
      <c r="D139" s="4"/>
      <c r="E139" s="4"/>
    </row>
    <row r="140" spans="2:5" x14ac:dyDescent="0.2">
      <c r="B140" s="4"/>
      <c r="C140" s="4"/>
      <c r="D140" s="4"/>
      <c r="E140" s="4"/>
    </row>
    <row r="141" spans="2:5" x14ac:dyDescent="0.2">
      <c r="B141" s="4"/>
      <c r="C141" s="4"/>
      <c r="D141" s="4"/>
      <c r="E141" s="4"/>
    </row>
    <row r="142" spans="2:5" x14ac:dyDescent="0.2">
      <c r="B142" s="4"/>
      <c r="C142" s="4"/>
      <c r="D142" s="4"/>
      <c r="E142" s="4"/>
    </row>
    <row r="143" spans="2:5" x14ac:dyDescent="0.2">
      <c r="B143" s="4"/>
      <c r="C143" s="4"/>
      <c r="D143" s="4"/>
      <c r="E143" s="4"/>
    </row>
    <row r="144" spans="2:5" x14ac:dyDescent="0.2">
      <c r="B144" s="4"/>
      <c r="C144" s="4"/>
      <c r="D144" s="4"/>
      <c r="E144" s="4"/>
    </row>
    <row r="145" spans="2:5" x14ac:dyDescent="0.2">
      <c r="B145" s="4"/>
      <c r="C145" s="4"/>
      <c r="D145" s="4"/>
      <c r="E145" s="4"/>
    </row>
    <row r="146" spans="2:5" x14ac:dyDescent="0.2">
      <c r="B146" s="4"/>
      <c r="C146" s="4"/>
      <c r="D146" s="4"/>
      <c r="E146" s="4"/>
    </row>
    <row r="147" spans="2:5" x14ac:dyDescent="0.2">
      <c r="B147" s="4"/>
      <c r="C147" s="4"/>
      <c r="D147" s="4"/>
      <c r="E147" s="4"/>
    </row>
    <row r="148" spans="2:5" x14ac:dyDescent="0.2">
      <c r="B148" s="4"/>
      <c r="C148" s="4"/>
      <c r="D148" s="4"/>
      <c r="E148" s="4"/>
    </row>
    <row r="149" spans="2:5" x14ac:dyDescent="0.2">
      <c r="B149" s="4"/>
      <c r="C149" s="4"/>
      <c r="D149" s="4"/>
      <c r="E149" s="4"/>
    </row>
    <row r="150" spans="2:5" x14ac:dyDescent="0.2">
      <c r="B150" s="4"/>
      <c r="C150" s="4"/>
      <c r="D150" s="4"/>
      <c r="E150" s="4"/>
    </row>
  </sheetData>
  <phoneticPr fontId="0" type="noConversion"/>
  <conditionalFormatting sqref="J5:J38">
    <cfRule type="cellIs" dxfId="258" priority="6" stopIfTrue="1" operator="notEqual">
      <formula>0</formula>
    </cfRule>
  </conditionalFormatting>
  <conditionalFormatting sqref="F5:F38">
    <cfRule type="cellIs" dxfId="257" priority="9" stopIfTrue="1" operator="lessThan">
      <formula>0</formula>
    </cfRule>
  </conditionalFormatting>
  <conditionalFormatting sqref="B5:B38">
    <cfRule type="cellIs" dxfId="256" priority="4" stopIfTrue="1" operator="lessThan">
      <formula>0</formula>
    </cfRule>
  </conditionalFormatting>
  <conditionalFormatting sqref="C5:C38">
    <cfRule type="cellIs" dxfId="255" priority="3" stopIfTrue="1" operator="lessThan">
      <formula>0</formula>
    </cfRule>
  </conditionalFormatting>
  <conditionalFormatting sqref="D5:D38">
    <cfRule type="cellIs" dxfId="254" priority="2" stopIfTrue="1" operator="lessThan">
      <formula>0</formula>
    </cfRule>
  </conditionalFormatting>
  <conditionalFormatting sqref="E5:E38">
    <cfRule type="cellIs" dxfId="253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5" width="9.140625" style="4"/>
    <col min="16" max="16" width="28.85546875" style="4" customWidth="1"/>
    <col min="17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93</v>
      </c>
    </row>
    <row r="2" spans="1:10" s="1" customFormat="1" ht="18.75" customHeight="1" x14ac:dyDescent="0.3">
      <c r="A2" s="55" t="s">
        <v>117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283622</v>
      </c>
      <c r="C5" s="21">
        <v>303283</v>
      </c>
      <c r="D5" s="21">
        <v>319793</v>
      </c>
      <c r="E5" s="11">
        <v>331363</v>
      </c>
      <c r="F5" s="11">
        <v>333199</v>
      </c>
      <c r="G5" s="33">
        <f>IF(E5&gt;0,F5/E5-1,"-")</f>
        <v>5.5407513814156317E-3</v>
      </c>
      <c r="H5" s="34">
        <f>IF(B5&gt;0,((F5/B5)^(1/4)-1),"-")</f>
        <v>4.1096397122531769E-2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95261</v>
      </c>
      <c r="C6" s="11">
        <v>82116</v>
      </c>
      <c r="D6" s="11">
        <v>108851</v>
      </c>
      <c r="E6" s="11">
        <v>90341</v>
      </c>
      <c r="F6" s="11">
        <v>84983</v>
      </c>
      <c r="G6" s="33">
        <f t="shared" ref="G6:G38" si="0">IF(E6&gt;0,F6/E6-1,"-")</f>
        <v>-5.9308619563653298E-2</v>
      </c>
      <c r="H6" s="34">
        <f t="shared" ref="H6:H38" si="1">IF(B6&gt;0,((F6/B6)^(1/4)-1),"-")</f>
        <v>-2.8138830158424222E-2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16186</v>
      </c>
      <c r="C7" s="11">
        <v>20827</v>
      </c>
      <c r="D7" s="11">
        <v>24273</v>
      </c>
      <c r="E7" s="11">
        <v>21452</v>
      </c>
      <c r="F7" s="11">
        <v>18493</v>
      </c>
      <c r="G7" s="33">
        <f t="shared" si="0"/>
        <v>-0.13793585679656906</v>
      </c>
      <c r="H7" s="34">
        <f t="shared" si="1"/>
        <v>3.3872439846808433E-2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14010</v>
      </c>
      <c r="C8" s="11">
        <v>13894</v>
      </c>
      <c r="D8" s="11">
        <v>14172</v>
      </c>
      <c r="E8" s="11">
        <v>21128</v>
      </c>
      <c r="F8" s="11">
        <v>18769</v>
      </c>
      <c r="G8" s="33">
        <f t="shared" si="0"/>
        <v>-0.11165278303672854</v>
      </c>
      <c r="H8" s="34">
        <f t="shared" si="1"/>
        <v>7.5847586079306861E-2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5495</v>
      </c>
      <c r="C9" s="11">
        <v>4295</v>
      </c>
      <c r="D9" s="11">
        <v>4902</v>
      </c>
      <c r="E9" s="11">
        <v>6175</v>
      </c>
      <c r="F9" s="11">
        <v>6340</v>
      </c>
      <c r="G9" s="33">
        <f t="shared" si="0"/>
        <v>2.6720647773279316E-2</v>
      </c>
      <c r="H9" s="34">
        <f t="shared" si="1"/>
        <v>3.6407125733175505E-2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355</v>
      </c>
      <c r="C10" s="11">
        <v>348</v>
      </c>
      <c r="D10" s="11">
        <v>408</v>
      </c>
      <c r="E10" s="11">
        <v>489</v>
      </c>
      <c r="F10" s="11">
        <v>500</v>
      </c>
      <c r="G10" s="33">
        <f t="shared" si="0"/>
        <v>2.249488752556239E-2</v>
      </c>
      <c r="H10" s="34">
        <f t="shared" si="1"/>
        <v>8.9395088199801576E-2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232</v>
      </c>
      <c r="C11" s="11">
        <v>301</v>
      </c>
      <c r="D11" s="11">
        <v>235</v>
      </c>
      <c r="E11" s="11">
        <v>260</v>
      </c>
      <c r="F11" s="11">
        <v>565</v>
      </c>
      <c r="G11" s="33">
        <f t="shared" si="0"/>
        <v>1.1730769230769229</v>
      </c>
      <c r="H11" s="34">
        <f t="shared" si="1"/>
        <v>0.24922341452873709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1000</v>
      </c>
      <c r="C12" s="11">
        <v>703</v>
      </c>
      <c r="D12" s="11">
        <v>790</v>
      </c>
      <c r="E12" s="11">
        <v>667</v>
      </c>
      <c r="F12" s="11">
        <v>765</v>
      </c>
      <c r="G12" s="33">
        <f t="shared" si="0"/>
        <v>0.14692653673163414</v>
      </c>
      <c r="H12" s="34">
        <f t="shared" si="1"/>
        <v>-6.4776612660485733E-2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322</v>
      </c>
      <c r="C13" s="11">
        <v>446</v>
      </c>
      <c r="D13" s="11">
        <v>593</v>
      </c>
      <c r="E13" s="11">
        <v>551</v>
      </c>
      <c r="F13" s="11">
        <v>698</v>
      </c>
      <c r="G13" s="33">
        <f t="shared" si="0"/>
        <v>0.26678765880217781</v>
      </c>
      <c r="H13" s="34">
        <f t="shared" si="1"/>
        <v>0.21338853679549552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141</v>
      </c>
      <c r="C14" s="11">
        <v>293</v>
      </c>
      <c r="D14" s="11">
        <v>265</v>
      </c>
      <c r="E14" s="11">
        <v>327</v>
      </c>
      <c r="F14" s="11">
        <v>389</v>
      </c>
      <c r="G14" s="33">
        <f t="shared" si="0"/>
        <v>0.18960244648318048</v>
      </c>
      <c r="H14" s="34">
        <f t="shared" si="1"/>
        <v>0.28879137851030179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643</v>
      </c>
      <c r="C15" s="11">
        <v>562</v>
      </c>
      <c r="D15" s="11">
        <v>883</v>
      </c>
      <c r="E15" s="11">
        <v>1189</v>
      </c>
      <c r="F15" s="11">
        <v>1024</v>
      </c>
      <c r="G15" s="33">
        <f t="shared" si="0"/>
        <v>-0.13877207737594621</v>
      </c>
      <c r="H15" s="34">
        <f t="shared" si="1"/>
        <v>0.12336851066787458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565</v>
      </c>
      <c r="C16" s="11">
        <v>615</v>
      </c>
      <c r="D16" s="11">
        <v>794</v>
      </c>
      <c r="E16" s="11">
        <v>959</v>
      </c>
      <c r="F16" s="11">
        <v>1010</v>
      </c>
      <c r="G16" s="33">
        <f t="shared" si="0"/>
        <v>5.3180396246089723E-2</v>
      </c>
      <c r="H16" s="34">
        <f t="shared" si="1"/>
        <v>0.15629389188385789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95</v>
      </c>
      <c r="C17" s="11">
        <v>152</v>
      </c>
      <c r="D17" s="11">
        <v>149</v>
      </c>
      <c r="E17" s="11">
        <v>155</v>
      </c>
      <c r="F17" s="11">
        <v>143</v>
      </c>
      <c r="G17" s="33">
        <f t="shared" si="0"/>
        <v>-7.7419354838709653E-2</v>
      </c>
      <c r="H17" s="34">
        <f t="shared" si="1"/>
        <v>0.10765141858852711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35</v>
      </c>
      <c r="C18" s="11">
        <v>38</v>
      </c>
      <c r="D18" s="11">
        <v>74</v>
      </c>
      <c r="E18" s="11">
        <v>59</v>
      </c>
      <c r="F18" s="11">
        <v>80</v>
      </c>
      <c r="G18" s="33">
        <f t="shared" si="0"/>
        <v>0.35593220338983045</v>
      </c>
      <c r="H18" s="34">
        <f t="shared" si="1"/>
        <v>0.22957630590252864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171</v>
      </c>
      <c r="C19" s="11">
        <v>230</v>
      </c>
      <c r="D19" s="11">
        <v>173</v>
      </c>
      <c r="E19" s="11">
        <v>209</v>
      </c>
      <c r="F19" s="11">
        <v>266</v>
      </c>
      <c r="G19" s="33">
        <f t="shared" si="0"/>
        <v>0.27272727272727271</v>
      </c>
      <c r="H19" s="34">
        <f t="shared" si="1"/>
        <v>0.11678965294483601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868</v>
      </c>
      <c r="C20" s="11">
        <v>947</v>
      </c>
      <c r="D20" s="11">
        <v>917</v>
      </c>
      <c r="E20" s="11">
        <v>1187</v>
      </c>
      <c r="F20" s="11">
        <v>728</v>
      </c>
      <c r="G20" s="33">
        <f t="shared" si="0"/>
        <v>-0.38668913226621737</v>
      </c>
      <c r="H20" s="34">
        <f t="shared" si="1"/>
        <v>-4.3019885379403044E-2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204</v>
      </c>
      <c r="C21" s="11">
        <v>188</v>
      </c>
      <c r="D21" s="11">
        <v>206</v>
      </c>
      <c r="E21" s="11">
        <v>319</v>
      </c>
      <c r="F21" s="11">
        <v>301</v>
      </c>
      <c r="G21" s="33">
        <f t="shared" si="0"/>
        <v>-5.6426332288401215E-2</v>
      </c>
      <c r="H21" s="34">
        <f t="shared" si="1"/>
        <v>0.10213319245743513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113</v>
      </c>
      <c r="C22" s="11">
        <v>159</v>
      </c>
      <c r="D22" s="11">
        <v>111</v>
      </c>
      <c r="E22" s="11">
        <v>264</v>
      </c>
      <c r="F22" s="11">
        <v>127</v>
      </c>
      <c r="G22" s="33">
        <f t="shared" si="0"/>
        <v>-0.51893939393939392</v>
      </c>
      <c r="H22" s="34">
        <f t="shared" si="1"/>
        <v>2.9630311496209094E-2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314</v>
      </c>
      <c r="C23" s="11">
        <v>192</v>
      </c>
      <c r="D23" s="11">
        <v>240</v>
      </c>
      <c r="E23" s="11">
        <v>286</v>
      </c>
      <c r="F23" s="11">
        <v>106</v>
      </c>
      <c r="G23" s="33">
        <f t="shared" ref="G23:G35" si="2">IF(E23&gt;0,F23/E23-1,"-")</f>
        <v>-0.62937062937062938</v>
      </c>
      <c r="H23" s="34">
        <f t="shared" ref="H23:H35" si="3">IF(B23&gt;0,((F23/B23)^(1/4)-1),"-")</f>
        <v>-0.23775593015636953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207</v>
      </c>
      <c r="C24" s="11">
        <v>214</v>
      </c>
      <c r="D24" s="11">
        <v>337</v>
      </c>
      <c r="E24" s="11">
        <v>299</v>
      </c>
      <c r="F24" s="11">
        <v>271</v>
      </c>
      <c r="G24" s="33">
        <f t="shared" si="2"/>
        <v>-9.3645484949832825E-2</v>
      </c>
      <c r="H24" s="34">
        <f t="shared" si="3"/>
        <v>6.9669804478505348E-2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459</v>
      </c>
      <c r="C25" s="11">
        <v>412</v>
      </c>
      <c r="D25" s="11">
        <v>499</v>
      </c>
      <c r="E25" s="11">
        <v>683</v>
      </c>
      <c r="F25" s="11">
        <v>701</v>
      </c>
      <c r="G25" s="33">
        <f t="shared" si="2"/>
        <v>2.6354319180087904E-2</v>
      </c>
      <c r="H25" s="34">
        <f t="shared" si="3"/>
        <v>0.11167114507380504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184</v>
      </c>
      <c r="C26" s="11">
        <v>90</v>
      </c>
      <c r="D26" s="11">
        <v>242</v>
      </c>
      <c r="E26" s="11">
        <v>179</v>
      </c>
      <c r="F26" s="11">
        <v>229</v>
      </c>
      <c r="G26" s="33">
        <f t="shared" si="2"/>
        <v>0.27932960893854752</v>
      </c>
      <c r="H26" s="34">
        <f t="shared" si="3"/>
        <v>5.6220068197260664E-2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605</v>
      </c>
      <c r="C27" s="11">
        <v>610</v>
      </c>
      <c r="D27" s="11">
        <v>682</v>
      </c>
      <c r="E27" s="11">
        <v>857</v>
      </c>
      <c r="F27" s="11">
        <v>716</v>
      </c>
      <c r="G27" s="33">
        <f t="shared" si="2"/>
        <v>-0.16452742123687281</v>
      </c>
      <c r="H27" s="34">
        <f t="shared" si="3"/>
        <v>4.3012256588024433E-2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88</v>
      </c>
      <c r="C28" s="11">
        <v>73</v>
      </c>
      <c r="D28" s="11">
        <v>128</v>
      </c>
      <c r="E28" s="11">
        <v>161</v>
      </c>
      <c r="F28" s="11">
        <v>162</v>
      </c>
      <c r="G28" s="33">
        <f t="shared" si="2"/>
        <v>6.2111801242235032E-3</v>
      </c>
      <c r="H28" s="34">
        <f t="shared" si="3"/>
        <v>0.16481803325666977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77</v>
      </c>
      <c r="C29" s="11">
        <v>64</v>
      </c>
      <c r="D29" s="11">
        <v>162</v>
      </c>
      <c r="E29" s="11">
        <v>106</v>
      </c>
      <c r="F29" s="11">
        <v>72</v>
      </c>
      <c r="G29" s="33">
        <f t="shared" si="2"/>
        <v>-0.32075471698113212</v>
      </c>
      <c r="H29" s="34">
        <f t="shared" si="3"/>
        <v>-1.6644745358801449E-2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69</v>
      </c>
      <c r="C30" s="11">
        <v>48</v>
      </c>
      <c r="D30" s="11">
        <v>53</v>
      </c>
      <c r="E30" s="11">
        <v>52</v>
      </c>
      <c r="F30" s="11">
        <v>130</v>
      </c>
      <c r="G30" s="33">
        <f t="shared" si="2"/>
        <v>1.5</v>
      </c>
      <c r="H30" s="34">
        <f t="shared" si="3"/>
        <v>0.1715843598221567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16</v>
      </c>
      <c r="C31" s="11">
        <v>5</v>
      </c>
      <c r="D31" s="11">
        <v>44</v>
      </c>
      <c r="E31" s="11">
        <v>44</v>
      </c>
      <c r="F31" s="11">
        <v>45</v>
      </c>
      <c r="G31" s="33">
        <f t="shared" si="2"/>
        <v>2.2727272727272707E-2</v>
      </c>
      <c r="H31" s="34">
        <f t="shared" si="3"/>
        <v>0.29501003205567566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105</v>
      </c>
      <c r="C32" s="11">
        <v>56</v>
      </c>
      <c r="D32" s="11">
        <v>66</v>
      </c>
      <c r="E32" s="11">
        <v>113</v>
      </c>
      <c r="F32" s="11">
        <v>86</v>
      </c>
      <c r="G32" s="33">
        <f t="shared" si="2"/>
        <v>-0.23893805309734517</v>
      </c>
      <c r="H32" s="34">
        <f t="shared" si="3"/>
        <v>-4.8678552420312382E-2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117</v>
      </c>
      <c r="C33" s="11">
        <v>42</v>
      </c>
      <c r="D33" s="11">
        <v>41</v>
      </c>
      <c r="E33" s="11">
        <v>41</v>
      </c>
      <c r="F33" s="11">
        <v>59</v>
      </c>
      <c r="G33" s="33">
        <f t="shared" si="2"/>
        <v>0.43902439024390238</v>
      </c>
      <c r="H33" s="34">
        <f t="shared" si="3"/>
        <v>-0.15731252792258932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91</v>
      </c>
      <c r="C34" s="11">
        <v>92</v>
      </c>
      <c r="D34" s="11">
        <v>110</v>
      </c>
      <c r="E34" s="11">
        <v>194</v>
      </c>
      <c r="F34" s="11">
        <v>233</v>
      </c>
      <c r="G34" s="33">
        <f t="shared" si="2"/>
        <v>0.2010309278350515</v>
      </c>
      <c r="H34" s="34">
        <f t="shared" si="3"/>
        <v>0.26496535792149833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60</v>
      </c>
      <c r="C35" s="11">
        <v>23</v>
      </c>
      <c r="D35" s="11">
        <v>52</v>
      </c>
      <c r="E35" s="11">
        <v>46</v>
      </c>
      <c r="F35" s="11">
        <v>75</v>
      </c>
      <c r="G35" s="33">
        <f t="shared" si="2"/>
        <v>0.63043478260869557</v>
      </c>
      <c r="H35" s="34">
        <f t="shared" si="3"/>
        <v>5.7371263440564091E-2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1863</v>
      </c>
      <c r="C36" s="20">
        <v>1856</v>
      </c>
      <c r="D36" s="20">
        <v>2410</v>
      </c>
      <c r="E36" s="20">
        <v>2302</v>
      </c>
      <c r="F36" s="20">
        <v>1936</v>
      </c>
      <c r="G36" s="33">
        <f t="shared" si="0"/>
        <v>-0.15899218071242394</v>
      </c>
      <c r="H36" s="34">
        <f t="shared" si="1"/>
        <v>9.6552887281926569E-3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139951</v>
      </c>
      <c r="C37" s="67">
        <v>129891</v>
      </c>
      <c r="D37" s="67">
        <v>162862</v>
      </c>
      <c r="E37" s="67">
        <v>151094</v>
      </c>
      <c r="F37" s="67">
        <v>140002</v>
      </c>
      <c r="G37" s="70">
        <f t="shared" si="0"/>
        <v>-7.341125392139991E-2</v>
      </c>
      <c r="H37" s="71">
        <f t="shared" si="1"/>
        <v>9.1090867656573593E-5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423573</v>
      </c>
      <c r="C38" s="72">
        <v>433174</v>
      </c>
      <c r="D38" s="72">
        <v>482655</v>
      </c>
      <c r="E38" s="72">
        <v>482457</v>
      </c>
      <c r="F38" s="72">
        <v>473201</v>
      </c>
      <c r="G38" s="70">
        <f t="shared" si="0"/>
        <v>-1.9185129451951166E-2</v>
      </c>
      <c r="H38" s="70">
        <f t="shared" si="1"/>
        <v>2.8085765742565716E-2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55" priority="6" stopIfTrue="1" operator="notEqual">
      <formula>0</formula>
    </cfRule>
  </conditionalFormatting>
  <conditionalFormatting sqref="F5:F38">
    <cfRule type="cellIs" dxfId="154" priority="9" stopIfTrue="1" operator="lessThan">
      <formula>0</formula>
    </cfRule>
  </conditionalFormatting>
  <conditionalFormatting sqref="B5:B38">
    <cfRule type="cellIs" dxfId="153" priority="4" stopIfTrue="1" operator="lessThan">
      <formula>0</formula>
    </cfRule>
  </conditionalFormatting>
  <conditionalFormatting sqref="C5:C38">
    <cfRule type="cellIs" dxfId="152" priority="3" stopIfTrue="1" operator="lessThan">
      <formula>0</formula>
    </cfRule>
  </conditionalFormatting>
  <conditionalFormatting sqref="D5:D38">
    <cfRule type="cellIs" dxfId="151" priority="2" stopIfTrue="1" operator="lessThan">
      <formula>0</formula>
    </cfRule>
  </conditionalFormatting>
  <conditionalFormatting sqref="E5:E38">
    <cfRule type="cellIs" dxfId="15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94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44959</v>
      </c>
      <c r="C5" s="21">
        <v>52320</v>
      </c>
      <c r="D5" s="21">
        <v>49592</v>
      </c>
      <c r="E5" s="11">
        <v>52234</v>
      </c>
      <c r="F5" s="11">
        <v>50373</v>
      </c>
      <c r="G5" s="33">
        <f>IF(E5&gt;0,F5/E5-1,"-")</f>
        <v>-3.5628134931270816E-2</v>
      </c>
      <c r="H5" s="34">
        <f>IF(B5&gt;0,((F5/B5)^(1/4)-1),"-")</f>
        <v>2.8833965336952483E-2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8549</v>
      </c>
      <c r="C6" s="11">
        <v>9117</v>
      </c>
      <c r="D6" s="11">
        <v>12805</v>
      </c>
      <c r="E6" s="11">
        <v>11496</v>
      </c>
      <c r="F6" s="11">
        <v>10245</v>
      </c>
      <c r="G6" s="33">
        <f t="shared" ref="G6:G38" si="0">IF(E6&gt;0,F6/E6-1,"-")</f>
        <v>-0.10882045929018791</v>
      </c>
      <c r="H6" s="34">
        <f t="shared" ref="H6:H38" si="1">IF(B6&gt;0,((F6/B6)^(1/4)-1),"-")</f>
        <v>4.6282981814470991E-2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2239</v>
      </c>
      <c r="C7" s="11">
        <v>2323</v>
      </c>
      <c r="D7" s="11">
        <v>2516</v>
      </c>
      <c r="E7" s="11">
        <v>2918</v>
      </c>
      <c r="F7" s="11">
        <v>2935</v>
      </c>
      <c r="G7" s="33">
        <f t="shared" si="0"/>
        <v>5.8259081562714865E-3</v>
      </c>
      <c r="H7" s="34">
        <f t="shared" si="1"/>
        <v>7.0011642136324603E-2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3024</v>
      </c>
      <c r="C8" s="11">
        <v>3035</v>
      </c>
      <c r="D8" s="11">
        <v>5002</v>
      </c>
      <c r="E8" s="11">
        <v>4842</v>
      </c>
      <c r="F8" s="11">
        <v>5251</v>
      </c>
      <c r="G8" s="33">
        <f t="shared" si="0"/>
        <v>8.4469227591904117E-2</v>
      </c>
      <c r="H8" s="34">
        <f t="shared" si="1"/>
        <v>0.14792908011364059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4035</v>
      </c>
      <c r="C9" s="11">
        <v>3734</v>
      </c>
      <c r="D9" s="11">
        <v>4051</v>
      </c>
      <c r="E9" s="11">
        <v>4321</v>
      </c>
      <c r="F9" s="11">
        <v>3712</v>
      </c>
      <c r="G9" s="33">
        <f t="shared" si="0"/>
        <v>-0.14093959731543626</v>
      </c>
      <c r="H9" s="34">
        <f t="shared" si="1"/>
        <v>-2.0642830170135684E-2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189</v>
      </c>
      <c r="C10" s="11">
        <v>158</v>
      </c>
      <c r="D10" s="11">
        <v>186</v>
      </c>
      <c r="E10" s="11">
        <v>206</v>
      </c>
      <c r="F10" s="11">
        <v>283</v>
      </c>
      <c r="G10" s="33">
        <f t="shared" si="0"/>
        <v>0.37378640776699035</v>
      </c>
      <c r="H10" s="34">
        <f t="shared" si="1"/>
        <v>0.10619364165529599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37</v>
      </c>
      <c r="C11" s="11">
        <v>26</v>
      </c>
      <c r="D11" s="11">
        <v>67</v>
      </c>
      <c r="E11" s="11">
        <v>21</v>
      </c>
      <c r="F11" s="11">
        <v>101</v>
      </c>
      <c r="G11" s="33">
        <f t="shared" si="0"/>
        <v>3.8095238095238093</v>
      </c>
      <c r="H11" s="34">
        <f t="shared" si="1"/>
        <v>0.28537518828436736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174</v>
      </c>
      <c r="C12" s="11">
        <v>263</v>
      </c>
      <c r="D12" s="11">
        <v>131</v>
      </c>
      <c r="E12" s="11">
        <v>149</v>
      </c>
      <c r="F12" s="11">
        <v>131</v>
      </c>
      <c r="G12" s="33">
        <f t="shared" si="0"/>
        <v>-0.12080536912751683</v>
      </c>
      <c r="H12" s="34">
        <f t="shared" si="1"/>
        <v>-6.8505034802438525E-2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52</v>
      </c>
      <c r="C13" s="11">
        <v>99</v>
      </c>
      <c r="D13" s="11">
        <v>143</v>
      </c>
      <c r="E13" s="11">
        <v>48</v>
      </c>
      <c r="F13" s="11">
        <v>86</v>
      </c>
      <c r="G13" s="33">
        <f t="shared" si="0"/>
        <v>0.79166666666666674</v>
      </c>
      <c r="H13" s="34">
        <f t="shared" si="1"/>
        <v>0.13402799779914831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10</v>
      </c>
      <c r="C14" s="11">
        <v>54</v>
      </c>
      <c r="D14" s="11">
        <v>32</v>
      </c>
      <c r="E14" s="11">
        <v>58</v>
      </c>
      <c r="F14" s="11">
        <v>24</v>
      </c>
      <c r="G14" s="33">
        <f t="shared" si="0"/>
        <v>-0.5862068965517242</v>
      </c>
      <c r="H14" s="34">
        <f t="shared" si="1"/>
        <v>0.24466595457695672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510</v>
      </c>
      <c r="C15" s="11">
        <v>486</v>
      </c>
      <c r="D15" s="11">
        <v>551</v>
      </c>
      <c r="E15" s="11">
        <v>606</v>
      </c>
      <c r="F15" s="11">
        <v>595</v>
      </c>
      <c r="G15" s="33">
        <f t="shared" si="0"/>
        <v>-1.8151815181518205E-2</v>
      </c>
      <c r="H15" s="34">
        <f t="shared" si="1"/>
        <v>3.9289877625411807E-2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548</v>
      </c>
      <c r="C16" s="11">
        <v>593</v>
      </c>
      <c r="D16" s="11">
        <v>1073</v>
      </c>
      <c r="E16" s="11">
        <v>646</v>
      </c>
      <c r="F16" s="11">
        <v>473</v>
      </c>
      <c r="G16" s="33">
        <f t="shared" si="0"/>
        <v>-0.2678018575851393</v>
      </c>
      <c r="H16" s="34">
        <f t="shared" si="1"/>
        <v>-3.6126266323692979E-2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25</v>
      </c>
      <c r="C17" s="11">
        <v>77</v>
      </c>
      <c r="D17" s="11">
        <v>43</v>
      </c>
      <c r="E17" s="11">
        <v>81</v>
      </c>
      <c r="F17" s="11">
        <v>51</v>
      </c>
      <c r="G17" s="33">
        <f t="shared" si="0"/>
        <v>-0.37037037037037035</v>
      </c>
      <c r="H17" s="34">
        <f t="shared" si="1"/>
        <v>0.19510906854084653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42</v>
      </c>
      <c r="C18" s="11">
        <v>18</v>
      </c>
      <c r="D18" s="11">
        <v>54</v>
      </c>
      <c r="E18" s="11">
        <v>15</v>
      </c>
      <c r="F18" s="11">
        <v>8</v>
      </c>
      <c r="G18" s="33">
        <f t="shared" si="0"/>
        <v>-0.46666666666666667</v>
      </c>
      <c r="H18" s="34">
        <f t="shared" si="1"/>
        <v>-0.33936713639723859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40</v>
      </c>
      <c r="C19" s="11">
        <v>92</v>
      </c>
      <c r="D19" s="11">
        <v>81</v>
      </c>
      <c r="E19" s="11">
        <v>44</v>
      </c>
      <c r="F19" s="11">
        <v>78</v>
      </c>
      <c r="G19" s="33">
        <f t="shared" si="0"/>
        <v>0.77272727272727271</v>
      </c>
      <c r="H19" s="34">
        <f t="shared" si="1"/>
        <v>0.18170385646188625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181</v>
      </c>
      <c r="C20" s="11">
        <v>325</v>
      </c>
      <c r="D20" s="11">
        <v>439</v>
      </c>
      <c r="E20" s="11">
        <v>144</v>
      </c>
      <c r="F20" s="11">
        <v>147</v>
      </c>
      <c r="G20" s="33">
        <f t="shared" si="0"/>
        <v>2.0833333333333259E-2</v>
      </c>
      <c r="H20" s="34">
        <f t="shared" si="1"/>
        <v>-5.0686427786878929E-2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49</v>
      </c>
      <c r="C21" s="11">
        <v>81</v>
      </c>
      <c r="D21" s="11">
        <v>82</v>
      </c>
      <c r="E21" s="11">
        <v>61</v>
      </c>
      <c r="F21" s="11">
        <v>68</v>
      </c>
      <c r="G21" s="33">
        <f t="shared" si="0"/>
        <v>0.11475409836065564</v>
      </c>
      <c r="H21" s="34">
        <f t="shared" si="1"/>
        <v>8.5370986689759842E-2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26</v>
      </c>
      <c r="C22" s="11">
        <v>57</v>
      </c>
      <c r="D22" s="11">
        <v>76</v>
      </c>
      <c r="E22" s="11">
        <v>38</v>
      </c>
      <c r="F22" s="11">
        <v>34</v>
      </c>
      <c r="G22" s="33">
        <f t="shared" si="0"/>
        <v>-0.10526315789473684</v>
      </c>
      <c r="H22" s="34">
        <f t="shared" si="1"/>
        <v>6.936605042133781E-2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53</v>
      </c>
      <c r="C23" s="11">
        <v>21</v>
      </c>
      <c r="D23" s="11">
        <v>119</v>
      </c>
      <c r="E23" s="11">
        <v>35</v>
      </c>
      <c r="F23" s="11">
        <v>69</v>
      </c>
      <c r="G23" s="33">
        <f t="shared" ref="G23:G35" si="2">IF(E23&gt;0,F23/E23-1,"-")</f>
        <v>0.97142857142857153</v>
      </c>
      <c r="H23" s="34">
        <f t="shared" ref="H23:H35" si="3">IF(B23&gt;0,((F23/B23)^(1/4)-1),"-")</f>
        <v>6.8177203613737802E-2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43</v>
      </c>
      <c r="C24" s="11">
        <v>40</v>
      </c>
      <c r="D24" s="11">
        <v>44</v>
      </c>
      <c r="E24" s="11">
        <v>41</v>
      </c>
      <c r="F24" s="11">
        <v>49</v>
      </c>
      <c r="G24" s="33">
        <f t="shared" si="2"/>
        <v>0.19512195121951215</v>
      </c>
      <c r="H24" s="34">
        <f t="shared" si="3"/>
        <v>3.3194072925426976E-2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179</v>
      </c>
      <c r="C25" s="11">
        <v>431</v>
      </c>
      <c r="D25" s="11">
        <v>791</v>
      </c>
      <c r="E25" s="11">
        <v>580</v>
      </c>
      <c r="F25" s="11">
        <v>743</v>
      </c>
      <c r="G25" s="33">
        <f t="shared" si="2"/>
        <v>0.28103448275862064</v>
      </c>
      <c r="H25" s="34">
        <f t="shared" si="3"/>
        <v>0.42736139244162241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62</v>
      </c>
      <c r="C26" s="11">
        <v>93</v>
      </c>
      <c r="D26" s="11">
        <v>148</v>
      </c>
      <c r="E26" s="11">
        <v>164</v>
      </c>
      <c r="F26" s="11">
        <v>158</v>
      </c>
      <c r="G26" s="33">
        <f t="shared" si="2"/>
        <v>-3.6585365853658569E-2</v>
      </c>
      <c r="H26" s="34">
        <f t="shared" si="3"/>
        <v>0.26347411639283735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280</v>
      </c>
      <c r="C27" s="11">
        <v>186</v>
      </c>
      <c r="D27" s="11">
        <v>277</v>
      </c>
      <c r="E27" s="11">
        <v>159</v>
      </c>
      <c r="F27" s="11">
        <v>230</v>
      </c>
      <c r="G27" s="33">
        <f t="shared" si="2"/>
        <v>0.44654088050314455</v>
      </c>
      <c r="H27" s="34">
        <f t="shared" si="3"/>
        <v>-4.7987937484526566E-2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103</v>
      </c>
      <c r="C28" s="11">
        <v>49</v>
      </c>
      <c r="D28" s="11">
        <v>115</v>
      </c>
      <c r="E28" s="11">
        <v>61</v>
      </c>
      <c r="F28" s="11">
        <v>73</v>
      </c>
      <c r="G28" s="33">
        <f t="shared" si="2"/>
        <v>0.19672131147540983</v>
      </c>
      <c r="H28" s="34">
        <f t="shared" si="3"/>
        <v>-8.2467600408206776E-2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123</v>
      </c>
      <c r="C29" s="11">
        <v>24</v>
      </c>
      <c r="D29" s="11">
        <v>41</v>
      </c>
      <c r="E29" s="11">
        <v>39</v>
      </c>
      <c r="F29" s="11">
        <v>39</v>
      </c>
      <c r="G29" s="33">
        <f t="shared" si="2"/>
        <v>0</v>
      </c>
      <c r="H29" s="34">
        <f t="shared" si="3"/>
        <v>-0.24960509971650724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15</v>
      </c>
      <c r="C30" s="11">
        <v>21</v>
      </c>
      <c r="D30" s="11">
        <v>32</v>
      </c>
      <c r="E30" s="11">
        <v>44</v>
      </c>
      <c r="F30" s="11">
        <v>33</v>
      </c>
      <c r="G30" s="33">
        <f t="shared" si="2"/>
        <v>-0.25</v>
      </c>
      <c r="H30" s="34">
        <f t="shared" si="3"/>
        <v>0.21788328563090675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24</v>
      </c>
      <c r="C31" s="11">
        <v>5</v>
      </c>
      <c r="D31" s="11">
        <v>24</v>
      </c>
      <c r="E31" s="11">
        <v>2</v>
      </c>
      <c r="F31" s="11">
        <v>12</v>
      </c>
      <c r="G31" s="33">
        <f t="shared" si="2"/>
        <v>5</v>
      </c>
      <c r="H31" s="34">
        <f t="shared" si="3"/>
        <v>-0.1591035847462855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114</v>
      </c>
      <c r="C32" s="11">
        <v>65</v>
      </c>
      <c r="D32" s="11">
        <v>19</v>
      </c>
      <c r="E32" s="11">
        <v>96</v>
      </c>
      <c r="F32" s="11">
        <v>55</v>
      </c>
      <c r="G32" s="33">
        <f t="shared" si="2"/>
        <v>-0.42708333333333337</v>
      </c>
      <c r="H32" s="34">
        <f t="shared" si="3"/>
        <v>-0.16657896121543569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5</v>
      </c>
      <c r="C33" s="11">
        <v>12</v>
      </c>
      <c r="D33" s="11">
        <v>34</v>
      </c>
      <c r="E33" s="11">
        <v>47</v>
      </c>
      <c r="F33" s="11">
        <v>54</v>
      </c>
      <c r="G33" s="33">
        <f t="shared" si="2"/>
        <v>0.14893617021276606</v>
      </c>
      <c r="H33" s="34">
        <f t="shared" si="3"/>
        <v>0.81282523841406085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51</v>
      </c>
      <c r="C34" s="11">
        <v>72</v>
      </c>
      <c r="D34" s="11">
        <v>120</v>
      </c>
      <c r="E34" s="11">
        <v>39</v>
      </c>
      <c r="F34" s="11">
        <v>73</v>
      </c>
      <c r="G34" s="33">
        <f t="shared" si="2"/>
        <v>0.87179487179487181</v>
      </c>
      <c r="H34" s="34">
        <f t="shared" si="3"/>
        <v>9.380063459612531E-2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33</v>
      </c>
      <c r="C35" s="11">
        <v>23</v>
      </c>
      <c r="D35" s="11">
        <v>78</v>
      </c>
      <c r="E35" s="11">
        <v>25</v>
      </c>
      <c r="F35" s="11">
        <v>50</v>
      </c>
      <c r="G35" s="33">
        <f t="shared" si="2"/>
        <v>1</v>
      </c>
      <c r="H35" s="34">
        <f t="shared" si="3"/>
        <v>0.10946604715661645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360</v>
      </c>
      <c r="C36" s="20">
        <v>294</v>
      </c>
      <c r="D36" s="20">
        <v>415</v>
      </c>
      <c r="E36" s="20">
        <v>285</v>
      </c>
      <c r="F36" s="20">
        <v>412</v>
      </c>
      <c r="G36" s="33">
        <f t="shared" si="0"/>
        <v>0.44561403508771935</v>
      </c>
      <c r="H36" s="34">
        <f t="shared" si="1"/>
        <v>3.4305130216456314E-2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21175</v>
      </c>
      <c r="C37" s="67">
        <v>21874</v>
      </c>
      <c r="D37" s="67">
        <v>29589</v>
      </c>
      <c r="E37" s="67">
        <v>27311</v>
      </c>
      <c r="F37" s="67">
        <v>26272</v>
      </c>
      <c r="G37" s="70">
        <f t="shared" si="0"/>
        <v>-3.804327926476514E-2</v>
      </c>
      <c r="H37" s="71">
        <f t="shared" si="1"/>
        <v>5.5400824471988797E-2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66134</v>
      </c>
      <c r="C38" s="72">
        <v>74194</v>
      </c>
      <c r="D38" s="72">
        <v>79181</v>
      </c>
      <c r="E38" s="72">
        <v>79545</v>
      </c>
      <c r="F38" s="72">
        <v>76645</v>
      </c>
      <c r="G38" s="70">
        <f t="shared" si="0"/>
        <v>-3.6457351184863929E-2</v>
      </c>
      <c r="H38" s="70">
        <f t="shared" si="1"/>
        <v>3.7563676532323509E-2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49" priority="6" stopIfTrue="1" operator="notEqual">
      <formula>0</formula>
    </cfRule>
  </conditionalFormatting>
  <conditionalFormatting sqref="F5:F38">
    <cfRule type="cellIs" dxfId="148" priority="9" stopIfTrue="1" operator="lessThan">
      <formula>0</formula>
    </cfRule>
  </conditionalFormatting>
  <conditionalFormatting sqref="B5:B38">
    <cfRule type="cellIs" dxfId="147" priority="4" stopIfTrue="1" operator="lessThan">
      <formula>0</formula>
    </cfRule>
  </conditionalFormatting>
  <conditionalFormatting sqref="D5:D38">
    <cfRule type="cellIs" dxfId="146" priority="3" stopIfTrue="1" operator="lessThan">
      <formula>0</formula>
    </cfRule>
  </conditionalFormatting>
  <conditionalFormatting sqref="E5:E38">
    <cfRule type="cellIs" dxfId="145" priority="2" stopIfTrue="1" operator="lessThan">
      <formula>0</formula>
    </cfRule>
  </conditionalFormatting>
  <conditionalFormatting sqref="C5:C38">
    <cfRule type="cellIs" dxfId="14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95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117983</v>
      </c>
      <c r="C5" s="21">
        <v>116932</v>
      </c>
      <c r="D5" s="21">
        <v>125614</v>
      </c>
      <c r="E5" s="11">
        <v>135468</v>
      </c>
      <c r="F5" s="11">
        <v>149817</v>
      </c>
      <c r="G5" s="33">
        <f>IF(E5&gt;0,F5/E5-1,"-")</f>
        <v>0.10592169368411719</v>
      </c>
      <c r="H5" s="34">
        <f>IF(B5&gt;0,((F5/B5)^(1/4)-1),"-")</f>
        <v>6.1537682420904849E-2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23433</v>
      </c>
      <c r="C6" s="11">
        <v>23028</v>
      </c>
      <c r="D6" s="11">
        <v>23885</v>
      </c>
      <c r="E6" s="11">
        <v>27035</v>
      </c>
      <c r="F6" s="11">
        <v>35782</v>
      </c>
      <c r="G6" s="33">
        <f t="shared" ref="G6:G38" si="0">IF(E6&gt;0,F6/E6-1,"-")</f>
        <v>0.32354355465137785</v>
      </c>
      <c r="H6" s="34">
        <f t="shared" ref="H6:H38" si="1">IF(B6&gt;0,((F6/B6)^(1/4)-1),"-")</f>
        <v>0.11162723809819752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14599</v>
      </c>
      <c r="C7" s="11">
        <v>13822</v>
      </c>
      <c r="D7" s="11">
        <v>17292</v>
      </c>
      <c r="E7" s="11">
        <v>16516</v>
      </c>
      <c r="F7" s="11">
        <v>14361</v>
      </c>
      <c r="G7" s="33">
        <f t="shared" si="0"/>
        <v>-0.13047953499636711</v>
      </c>
      <c r="H7" s="34">
        <f t="shared" si="1"/>
        <v>-4.1007772899834816E-3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47357</v>
      </c>
      <c r="C8" s="11">
        <v>42068</v>
      </c>
      <c r="D8" s="11">
        <v>41490</v>
      </c>
      <c r="E8" s="11">
        <v>37659</v>
      </c>
      <c r="F8" s="11">
        <v>32336</v>
      </c>
      <c r="G8" s="33">
        <f t="shared" si="0"/>
        <v>-0.14134735388618924</v>
      </c>
      <c r="H8" s="34">
        <f t="shared" si="1"/>
        <v>-9.0975625768783375E-2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27590</v>
      </c>
      <c r="C9" s="11">
        <v>19232</v>
      </c>
      <c r="D9" s="11">
        <v>22599</v>
      </c>
      <c r="E9" s="11">
        <v>23780</v>
      </c>
      <c r="F9" s="11">
        <v>19226</v>
      </c>
      <c r="G9" s="33">
        <f t="shared" si="0"/>
        <v>-0.19150546677880576</v>
      </c>
      <c r="H9" s="34">
        <f t="shared" si="1"/>
        <v>-8.6340636514935509E-2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1609</v>
      </c>
      <c r="C10" s="11">
        <v>1701</v>
      </c>
      <c r="D10" s="11">
        <v>1942</v>
      </c>
      <c r="E10" s="11">
        <v>2093</v>
      </c>
      <c r="F10" s="11">
        <v>2907</v>
      </c>
      <c r="G10" s="33">
        <f t="shared" si="0"/>
        <v>0.38891543239369319</v>
      </c>
      <c r="H10" s="34">
        <f t="shared" si="1"/>
        <v>0.15937050346316739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584</v>
      </c>
      <c r="C11" s="11">
        <v>464</v>
      </c>
      <c r="D11" s="11">
        <v>479</v>
      </c>
      <c r="E11" s="11">
        <v>652</v>
      </c>
      <c r="F11" s="11">
        <v>780</v>
      </c>
      <c r="G11" s="33">
        <f t="shared" si="0"/>
        <v>0.19631901840490795</v>
      </c>
      <c r="H11" s="34">
        <f t="shared" si="1"/>
        <v>7.5029640990431634E-2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1362</v>
      </c>
      <c r="C12" s="11">
        <v>1219</v>
      </c>
      <c r="D12" s="11">
        <v>1332</v>
      </c>
      <c r="E12" s="11">
        <v>891</v>
      </c>
      <c r="F12" s="11">
        <v>1008</v>
      </c>
      <c r="G12" s="33">
        <f t="shared" si="0"/>
        <v>0.13131313131313127</v>
      </c>
      <c r="H12" s="34">
        <f t="shared" si="1"/>
        <v>-7.2485183086762772E-2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1778</v>
      </c>
      <c r="C13" s="11">
        <v>1257</v>
      </c>
      <c r="D13" s="11">
        <v>1191</v>
      </c>
      <c r="E13" s="11">
        <v>965</v>
      </c>
      <c r="F13" s="11">
        <v>1005</v>
      </c>
      <c r="G13" s="33">
        <f t="shared" si="0"/>
        <v>4.1450777202072464E-2</v>
      </c>
      <c r="H13" s="34">
        <f t="shared" si="1"/>
        <v>-0.13292118325103075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740</v>
      </c>
      <c r="C14" s="11">
        <v>613</v>
      </c>
      <c r="D14" s="11">
        <v>586</v>
      </c>
      <c r="E14" s="11">
        <v>538</v>
      </c>
      <c r="F14" s="11">
        <v>460</v>
      </c>
      <c r="G14" s="33">
        <f t="shared" si="0"/>
        <v>-0.14498141263940523</v>
      </c>
      <c r="H14" s="34">
        <f t="shared" si="1"/>
        <v>-0.11206427838512989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7696</v>
      </c>
      <c r="C15" s="11">
        <v>6431</v>
      </c>
      <c r="D15" s="11">
        <v>6204</v>
      </c>
      <c r="E15" s="11">
        <v>6123</v>
      </c>
      <c r="F15" s="11">
        <v>5560</v>
      </c>
      <c r="G15" s="33">
        <f t="shared" si="0"/>
        <v>-9.1948391311448607E-2</v>
      </c>
      <c r="H15" s="34">
        <f t="shared" si="1"/>
        <v>-7.8060477389855332E-2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6018</v>
      </c>
      <c r="C16" s="11">
        <v>5710</v>
      </c>
      <c r="D16" s="11">
        <v>6426</v>
      </c>
      <c r="E16" s="11">
        <v>5292</v>
      </c>
      <c r="F16" s="11">
        <v>6505</v>
      </c>
      <c r="G16" s="33">
        <f t="shared" si="0"/>
        <v>0.22921390778533635</v>
      </c>
      <c r="H16" s="34">
        <f t="shared" si="1"/>
        <v>1.9644496232648301E-2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1250</v>
      </c>
      <c r="C17" s="11">
        <v>1369</v>
      </c>
      <c r="D17" s="11">
        <v>1320</v>
      </c>
      <c r="E17" s="11">
        <v>1335</v>
      </c>
      <c r="F17" s="11">
        <v>1190</v>
      </c>
      <c r="G17" s="33">
        <f t="shared" si="0"/>
        <v>-0.10861423220973787</v>
      </c>
      <c r="H17" s="34">
        <f t="shared" si="1"/>
        <v>-1.22222550532749E-2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830</v>
      </c>
      <c r="C18" s="11">
        <v>520</v>
      </c>
      <c r="D18" s="11">
        <v>447</v>
      </c>
      <c r="E18" s="11">
        <v>590</v>
      </c>
      <c r="F18" s="11">
        <v>465</v>
      </c>
      <c r="G18" s="33">
        <f t="shared" si="0"/>
        <v>-0.21186440677966101</v>
      </c>
      <c r="H18" s="34">
        <f t="shared" si="1"/>
        <v>-0.1348454122023649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912</v>
      </c>
      <c r="C19" s="11">
        <v>1267</v>
      </c>
      <c r="D19" s="11">
        <v>1377</v>
      </c>
      <c r="E19" s="11">
        <v>882</v>
      </c>
      <c r="F19" s="11">
        <v>893</v>
      </c>
      <c r="G19" s="33">
        <f t="shared" si="0"/>
        <v>1.2471655328798237E-2</v>
      </c>
      <c r="H19" s="34">
        <f t="shared" si="1"/>
        <v>-5.2495251304678359E-3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4721</v>
      </c>
      <c r="C20" s="11">
        <v>4244</v>
      </c>
      <c r="D20" s="11">
        <v>4724</v>
      </c>
      <c r="E20" s="11">
        <v>4631</v>
      </c>
      <c r="F20" s="11">
        <v>5143</v>
      </c>
      <c r="G20" s="33">
        <f t="shared" si="0"/>
        <v>0.11055927445476144</v>
      </c>
      <c r="H20" s="34">
        <f t="shared" si="1"/>
        <v>2.1634689600247059E-2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576</v>
      </c>
      <c r="C21" s="11">
        <v>621</v>
      </c>
      <c r="D21" s="11">
        <v>1434</v>
      </c>
      <c r="E21" s="11">
        <v>1619</v>
      </c>
      <c r="F21" s="11">
        <v>2266</v>
      </c>
      <c r="G21" s="33">
        <f t="shared" si="0"/>
        <v>0.39962940086473142</v>
      </c>
      <c r="H21" s="34">
        <f t="shared" si="1"/>
        <v>0.40834597048049615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1212</v>
      </c>
      <c r="C22" s="11">
        <v>1313</v>
      </c>
      <c r="D22" s="11">
        <v>1127</v>
      </c>
      <c r="E22" s="11">
        <v>930</v>
      </c>
      <c r="F22" s="11">
        <v>1218</v>
      </c>
      <c r="G22" s="33">
        <f t="shared" si="0"/>
        <v>0.30967741935483861</v>
      </c>
      <c r="H22" s="34">
        <f t="shared" si="1"/>
        <v>1.23533280590582E-3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2342</v>
      </c>
      <c r="C23" s="11">
        <v>1804</v>
      </c>
      <c r="D23" s="11">
        <v>1576</v>
      </c>
      <c r="E23" s="11">
        <v>1882</v>
      </c>
      <c r="F23" s="11">
        <v>2252</v>
      </c>
      <c r="G23" s="33">
        <f t="shared" ref="G23:G35" si="2">IF(E23&gt;0,F23/E23-1,"-")</f>
        <v>0.19659936238044629</v>
      </c>
      <c r="H23" s="34">
        <f t="shared" ref="H23:H35" si="3">IF(B23&gt;0,((F23/B23)^(1/4)-1),"-")</f>
        <v>-9.7488079803089711E-3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1482</v>
      </c>
      <c r="C24" s="11">
        <v>482</v>
      </c>
      <c r="D24" s="11">
        <v>556</v>
      </c>
      <c r="E24" s="11">
        <v>454</v>
      </c>
      <c r="F24" s="11">
        <v>445</v>
      </c>
      <c r="G24" s="33">
        <f t="shared" si="2"/>
        <v>-1.982378854625555E-2</v>
      </c>
      <c r="H24" s="34">
        <f t="shared" si="3"/>
        <v>-0.25975079126909617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2182</v>
      </c>
      <c r="C25" s="11">
        <v>1934</v>
      </c>
      <c r="D25" s="11">
        <v>2325</v>
      </c>
      <c r="E25" s="11">
        <v>2908</v>
      </c>
      <c r="F25" s="11">
        <v>2178</v>
      </c>
      <c r="G25" s="33">
        <f t="shared" si="2"/>
        <v>-0.2510316368638239</v>
      </c>
      <c r="H25" s="34">
        <f t="shared" si="3"/>
        <v>-4.5861053105467064E-4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2974</v>
      </c>
      <c r="C26" s="11">
        <v>1750</v>
      </c>
      <c r="D26" s="11">
        <v>2133</v>
      </c>
      <c r="E26" s="11">
        <v>2468</v>
      </c>
      <c r="F26" s="11">
        <v>3062</v>
      </c>
      <c r="G26" s="33">
        <f t="shared" si="2"/>
        <v>0.24068071312803885</v>
      </c>
      <c r="H26" s="34">
        <f t="shared" si="3"/>
        <v>7.3167498589745694E-3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6939</v>
      </c>
      <c r="C27" s="11">
        <v>5367</v>
      </c>
      <c r="D27" s="11">
        <v>6598</v>
      </c>
      <c r="E27" s="11">
        <v>6855</v>
      </c>
      <c r="F27" s="11">
        <v>5920</v>
      </c>
      <c r="G27" s="33">
        <f t="shared" si="2"/>
        <v>-0.1363967906637491</v>
      </c>
      <c r="H27" s="34">
        <f t="shared" si="3"/>
        <v>-3.8927380005828738E-2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1088</v>
      </c>
      <c r="C28" s="11">
        <v>1130</v>
      </c>
      <c r="D28" s="11">
        <v>1311</v>
      </c>
      <c r="E28" s="11">
        <v>1662</v>
      </c>
      <c r="F28" s="11">
        <v>1914</v>
      </c>
      <c r="G28" s="33">
        <f t="shared" si="2"/>
        <v>0.15162454873646203</v>
      </c>
      <c r="H28" s="34">
        <f t="shared" si="3"/>
        <v>0.15167054502324873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3658</v>
      </c>
      <c r="C29" s="11">
        <v>3816</v>
      </c>
      <c r="D29" s="11">
        <v>5063</v>
      </c>
      <c r="E29" s="11">
        <v>3993</v>
      </c>
      <c r="F29" s="11">
        <v>4862</v>
      </c>
      <c r="G29" s="33">
        <f t="shared" si="2"/>
        <v>0.21763085399449045</v>
      </c>
      <c r="H29" s="34">
        <f t="shared" si="3"/>
        <v>7.3724377586616985E-2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10910</v>
      </c>
      <c r="C30" s="11">
        <v>10007</v>
      </c>
      <c r="D30" s="11">
        <v>10504</v>
      </c>
      <c r="E30" s="11">
        <v>12493</v>
      </c>
      <c r="F30" s="11">
        <v>19954</v>
      </c>
      <c r="G30" s="33">
        <f t="shared" si="2"/>
        <v>0.59721444008644831</v>
      </c>
      <c r="H30" s="34">
        <f t="shared" si="3"/>
        <v>0.16292392208137674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3298</v>
      </c>
      <c r="C31" s="11">
        <v>1917</v>
      </c>
      <c r="D31" s="11">
        <v>5350</v>
      </c>
      <c r="E31" s="11">
        <v>5976</v>
      </c>
      <c r="F31" s="11">
        <v>5486</v>
      </c>
      <c r="G31" s="33">
        <f t="shared" si="2"/>
        <v>-8.1994645247657316E-2</v>
      </c>
      <c r="H31" s="34">
        <f t="shared" si="3"/>
        <v>0.13566773656031827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493</v>
      </c>
      <c r="C32" s="11">
        <v>435</v>
      </c>
      <c r="D32" s="11">
        <v>373</v>
      </c>
      <c r="E32" s="11">
        <v>1041</v>
      </c>
      <c r="F32" s="11">
        <v>3059</v>
      </c>
      <c r="G32" s="33">
        <f t="shared" si="2"/>
        <v>1.9385206532180597</v>
      </c>
      <c r="H32" s="34">
        <f t="shared" si="3"/>
        <v>0.57827667937613891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701</v>
      </c>
      <c r="C33" s="11">
        <v>1033</v>
      </c>
      <c r="D33" s="11">
        <v>948</v>
      </c>
      <c r="E33" s="11">
        <v>3221</v>
      </c>
      <c r="F33" s="11">
        <v>1423</v>
      </c>
      <c r="G33" s="33">
        <f t="shared" si="2"/>
        <v>-0.55821173548587399</v>
      </c>
      <c r="H33" s="34">
        <f t="shared" si="3"/>
        <v>0.19363548302845479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592</v>
      </c>
      <c r="C34" s="11">
        <v>438</v>
      </c>
      <c r="D34" s="11">
        <v>708</v>
      </c>
      <c r="E34" s="11">
        <v>663</v>
      </c>
      <c r="F34" s="11">
        <v>452</v>
      </c>
      <c r="G34" s="33">
        <f t="shared" si="2"/>
        <v>-0.31825037707390647</v>
      </c>
      <c r="H34" s="34">
        <f t="shared" si="3"/>
        <v>-6.523125680148556E-2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736</v>
      </c>
      <c r="C35" s="11">
        <v>512</v>
      </c>
      <c r="D35" s="11">
        <v>461</v>
      </c>
      <c r="E35" s="11">
        <v>567</v>
      </c>
      <c r="F35" s="11">
        <v>543</v>
      </c>
      <c r="G35" s="33">
        <f t="shared" si="2"/>
        <v>-4.2328042328042326E-2</v>
      </c>
      <c r="H35" s="34">
        <f t="shared" si="3"/>
        <v>-7.321178258820471E-2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16107</v>
      </c>
      <c r="C36" s="20">
        <v>12730</v>
      </c>
      <c r="D36" s="20">
        <v>9415</v>
      </c>
      <c r="E36" s="20">
        <v>11600</v>
      </c>
      <c r="F36" s="20">
        <v>15083</v>
      </c>
      <c r="G36" s="33">
        <f t="shared" si="0"/>
        <v>0.30025862068965514</v>
      </c>
      <c r="H36" s="34">
        <f t="shared" si="1"/>
        <v>-1.6287323091689121E-2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195769</v>
      </c>
      <c r="C37" s="67">
        <v>168234</v>
      </c>
      <c r="D37" s="67">
        <v>181176</v>
      </c>
      <c r="E37" s="67">
        <v>187314</v>
      </c>
      <c r="F37" s="67">
        <v>197738</v>
      </c>
      <c r="G37" s="70">
        <f t="shared" si="0"/>
        <v>5.5649871339034984E-2</v>
      </c>
      <c r="H37" s="71">
        <f t="shared" si="1"/>
        <v>2.5050146657938921E-3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313752</v>
      </c>
      <c r="C38" s="72">
        <v>285166</v>
      </c>
      <c r="D38" s="72">
        <v>306790</v>
      </c>
      <c r="E38" s="72">
        <v>322782</v>
      </c>
      <c r="F38" s="72">
        <v>347555</v>
      </c>
      <c r="G38" s="70">
        <f t="shared" si="0"/>
        <v>7.6748393652682045E-2</v>
      </c>
      <c r="H38" s="70">
        <f t="shared" si="1"/>
        <v>2.5909991414027056E-2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43" priority="6" stopIfTrue="1" operator="notEqual">
      <formula>0</formula>
    </cfRule>
  </conditionalFormatting>
  <conditionalFormatting sqref="F5:F38">
    <cfRule type="cellIs" dxfId="142" priority="9" stopIfTrue="1" operator="lessThan">
      <formula>0</formula>
    </cfRule>
  </conditionalFormatting>
  <conditionalFormatting sqref="B5:B38">
    <cfRule type="cellIs" dxfId="141" priority="4" stopIfTrue="1" operator="lessThan">
      <formula>0</formula>
    </cfRule>
  </conditionalFormatting>
  <conditionalFormatting sqref="D5:D38">
    <cfRule type="cellIs" dxfId="140" priority="3" stopIfTrue="1" operator="lessThan">
      <formula>0</formula>
    </cfRule>
  </conditionalFormatting>
  <conditionalFormatting sqref="E5:E38">
    <cfRule type="cellIs" dxfId="139" priority="2" stopIfTrue="1" operator="lessThan">
      <formula>0</formula>
    </cfRule>
  </conditionalFormatting>
  <conditionalFormatting sqref="C5:C38">
    <cfRule type="cellIs" dxfId="13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5" width="9.140625" style="4"/>
    <col min="16" max="16" width="17" style="4" customWidth="1"/>
    <col min="17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96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22878</v>
      </c>
      <c r="C5" s="21">
        <v>24471</v>
      </c>
      <c r="D5" s="21">
        <v>26160</v>
      </c>
      <c r="E5" s="11">
        <v>28514</v>
      </c>
      <c r="F5" s="11">
        <v>30507</v>
      </c>
      <c r="G5" s="33">
        <f>IF(E5&gt;0,F5/E5-1,"-")</f>
        <v>6.9895489934768795E-2</v>
      </c>
      <c r="H5" s="34">
        <f>IF(B5&gt;0,((F5/B5)^(1/4)-1),"-")</f>
        <v>7.4596351235017178E-2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1602</v>
      </c>
      <c r="C6" s="11">
        <v>2143</v>
      </c>
      <c r="D6" s="11">
        <v>2302</v>
      </c>
      <c r="E6" s="11">
        <v>2576</v>
      </c>
      <c r="F6" s="11">
        <v>3081</v>
      </c>
      <c r="G6" s="33">
        <f t="shared" ref="G6:G38" si="0">IF(E6&gt;0,F6/E6-1,"-")</f>
        <v>0.19604037267080754</v>
      </c>
      <c r="H6" s="34">
        <f t="shared" ref="H6:H38" si="1">IF(B6&gt;0,((F6/B6)^(1/4)-1),"-")</f>
        <v>0.17762575880926779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530</v>
      </c>
      <c r="C7" s="11">
        <v>545</v>
      </c>
      <c r="D7" s="11">
        <v>452</v>
      </c>
      <c r="E7" s="11">
        <v>592</v>
      </c>
      <c r="F7" s="11">
        <v>552</v>
      </c>
      <c r="G7" s="33">
        <f t="shared" si="0"/>
        <v>-6.7567567567567544E-2</v>
      </c>
      <c r="H7" s="34">
        <f t="shared" si="1"/>
        <v>1.0219627246169205E-2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421</v>
      </c>
      <c r="C8" s="11">
        <v>397</v>
      </c>
      <c r="D8" s="11">
        <v>614</v>
      </c>
      <c r="E8" s="11">
        <v>771</v>
      </c>
      <c r="F8" s="11">
        <v>262</v>
      </c>
      <c r="G8" s="33">
        <f t="shared" si="0"/>
        <v>-0.66018158236057067</v>
      </c>
      <c r="H8" s="34">
        <f t="shared" si="1"/>
        <v>-0.11181220942964665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241</v>
      </c>
      <c r="C9" s="11">
        <v>205</v>
      </c>
      <c r="D9" s="11">
        <v>265</v>
      </c>
      <c r="E9" s="11">
        <v>327</v>
      </c>
      <c r="F9" s="11">
        <v>288</v>
      </c>
      <c r="G9" s="33">
        <f t="shared" si="0"/>
        <v>-0.11926605504587151</v>
      </c>
      <c r="H9" s="34">
        <f t="shared" si="1"/>
        <v>4.5547724792256661E-2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20</v>
      </c>
      <c r="C10" s="11">
        <v>17</v>
      </c>
      <c r="D10" s="11">
        <v>25</v>
      </c>
      <c r="E10" s="11">
        <v>28</v>
      </c>
      <c r="F10" s="11">
        <v>27</v>
      </c>
      <c r="G10" s="33">
        <f t="shared" si="0"/>
        <v>-3.5714285714285698E-2</v>
      </c>
      <c r="H10" s="34">
        <f t="shared" si="1"/>
        <v>7.7912335889252615E-2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10</v>
      </c>
      <c r="C11" s="11">
        <v>22</v>
      </c>
      <c r="D11" s="11">
        <v>6</v>
      </c>
      <c r="E11" s="11">
        <v>20</v>
      </c>
      <c r="F11" s="11">
        <v>16</v>
      </c>
      <c r="G11" s="33">
        <f t="shared" si="0"/>
        <v>-0.19999999999999996</v>
      </c>
      <c r="H11" s="34">
        <f t="shared" si="1"/>
        <v>0.12468265038069815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125</v>
      </c>
      <c r="C12" s="11">
        <v>117</v>
      </c>
      <c r="D12" s="11">
        <v>167</v>
      </c>
      <c r="E12" s="11">
        <v>128</v>
      </c>
      <c r="F12" s="11">
        <v>121</v>
      </c>
      <c r="G12" s="33">
        <f t="shared" si="0"/>
        <v>-5.46875E-2</v>
      </c>
      <c r="H12" s="34">
        <f t="shared" si="1"/>
        <v>-8.0978323947933362E-3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6</v>
      </c>
      <c r="C13" s="11">
        <v>7</v>
      </c>
      <c r="D13" s="11">
        <v>12</v>
      </c>
      <c r="E13" s="11">
        <v>21</v>
      </c>
      <c r="F13" s="11">
        <v>16</v>
      </c>
      <c r="G13" s="33">
        <f t="shared" si="0"/>
        <v>-0.23809523809523814</v>
      </c>
      <c r="H13" s="34">
        <f t="shared" si="1"/>
        <v>0.27788620849254486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9</v>
      </c>
      <c r="C14" s="11">
        <v>2</v>
      </c>
      <c r="D14" s="11">
        <v>6</v>
      </c>
      <c r="E14" s="11">
        <v>13</v>
      </c>
      <c r="F14" s="11">
        <v>2</v>
      </c>
      <c r="G14" s="33">
        <f t="shared" si="0"/>
        <v>-0.84615384615384615</v>
      </c>
      <c r="H14" s="34">
        <f t="shared" si="1"/>
        <v>-0.31341095203096081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54</v>
      </c>
      <c r="C15" s="11">
        <v>69</v>
      </c>
      <c r="D15" s="11">
        <v>80</v>
      </c>
      <c r="E15" s="11">
        <v>92</v>
      </c>
      <c r="F15" s="11">
        <v>75</v>
      </c>
      <c r="G15" s="33">
        <f t="shared" si="0"/>
        <v>-0.18478260869565222</v>
      </c>
      <c r="H15" s="34">
        <f t="shared" si="1"/>
        <v>8.5592604054384402E-2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27</v>
      </c>
      <c r="C16" s="11">
        <v>99</v>
      </c>
      <c r="D16" s="11">
        <v>76</v>
      </c>
      <c r="E16" s="11">
        <v>78</v>
      </c>
      <c r="F16" s="11">
        <v>46</v>
      </c>
      <c r="G16" s="33">
        <f t="shared" si="0"/>
        <v>-0.41025641025641024</v>
      </c>
      <c r="H16" s="34">
        <f t="shared" si="1"/>
        <v>0.14247976517314354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3</v>
      </c>
      <c r="C17" s="11">
        <v>8</v>
      </c>
      <c r="D17" s="11">
        <v>4</v>
      </c>
      <c r="E17" s="11">
        <v>6</v>
      </c>
      <c r="F17" s="11">
        <v>7</v>
      </c>
      <c r="G17" s="33">
        <f t="shared" si="0"/>
        <v>0.16666666666666674</v>
      </c>
      <c r="H17" s="34">
        <f t="shared" si="1"/>
        <v>0.23593091702244706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2</v>
      </c>
      <c r="C18" s="11">
        <v>13</v>
      </c>
      <c r="D18" s="11">
        <v>0</v>
      </c>
      <c r="E18" s="11">
        <v>8</v>
      </c>
      <c r="F18" s="11">
        <v>10</v>
      </c>
      <c r="G18" s="33">
        <f t="shared" si="0"/>
        <v>0.25</v>
      </c>
      <c r="H18" s="34">
        <f t="shared" si="1"/>
        <v>0.4953487812212205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19</v>
      </c>
      <c r="C19" s="11">
        <v>36</v>
      </c>
      <c r="D19" s="11">
        <v>26</v>
      </c>
      <c r="E19" s="11">
        <v>13</v>
      </c>
      <c r="F19" s="11">
        <v>12</v>
      </c>
      <c r="G19" s="33">
        <f t="shared" si="0"/>
        <v>-7.6923076923076872E-2</v>
      </c>
      <c r="H19" s="34">
        <f t="shared" si="1"/>
        <v>-0.10852963356092071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246</v>
      </c>
      <c r="C20" s="11">
        <v>134</v>
      </c>
      <c r="D20" s="11">
        <v>83</v>
      </c>
      <c r="E20" s="11">
        <v>108</v>
      </c>
      <c r="F20" s="11">
        <v>63</v>
      </c>
      <c r="G20" s="33">
        <f t="shared" si="0"/>
        <v>-0.41666666666666663</v>
      </c>
      <c r="H20" s="34">
        <f t="shared" si="1"/>
        <v>-0.28862047587277728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35</v>
      </c>
      <c r="C21" s="11">
        <v>135</v>
      </c>
      <c r="D21" s="11">
        <v>9</v>
      </c>
      <c r="E21" s="11">
        <v>32</v>
      </c>
      <c r="F21" s="11">
        <v>7</v>
      </c>
      <c r="G21" s="33">
        <f t="shared" si="0"/>
        <v>-0.78125</v>
      </c>
      <c r="H21" s="34">
        <f t="shared" si="1"/>
        <v>-0.33125969502357799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25</v>
      </c>
      <c r="C22" s="11">
        <v>9</v>
      </c>
      <c r="D22" s="11">
        <v>10</v>
      </c>
      <c r="E22" s="11">
        <v>27</v>
      </c>
      <c r="F22" s="11">
        <v>3</v>
      </c>
      <c r="G22" s="33">
        <f t="shared" si="0"/>
        <v>-0.88888888888888884</v>
      </c>
      <c r="H22" s="34">
        <f t="shared" si="1"/>
        <v>-0.41143380872345758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138</v>
      </c>
      <c r="C23" s="11">
        <v>26</v>
      </c>
      <c r="D23" s="11">
        <v>22</v>
      </c>
      <c r="E23" s="11">
        <v>25</v>
      </c>
      <c r="F23" s="11">
        <v>147</v>
      </c>
      <c r="G23" s="33">
        <f t="shared" ref="G23:G35" si="2">IF(E23&gt;0,F23/E23-1,"-")</f>
        <v>4.88</v>
      </c>
      <c r="H23" s="34">
        <f t="shared" ref="H23:H35" si="3">IF(B23&gt;0,((F23/B23)^(1/4)-1),"-")</f>
        <v>1.592012140929655E-2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7</v>
      </c>
      <c r="C24" s="11">
        <v>7</v>
      </c>
      <c r="D24" s="11">
        <v>10</v>
      </c>
      <c r="E24" s="11">
        <v>22</v>
      </c>
      <c r="F24" s="11">
        <v>2</v>
      </c>
      <c r="G24" s="33">
        <f t="shared" si="2"/>
        <v>-0.90909090909090906</v>
      </c>
      <c r="H24" s="34">
        <f t="shared" si="3"/>
        <v>-0.26888955429097527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18</v>
      </c>
      <c r="C25" s="11">
        <v>7</v>
      </c>
      <c r="D25" s="11">
        <v>23</v>
      </c>
      <c r="E25" s="11">
        <v>39</v>
      </c>
      <c r="F25" s="11">
        <v>18</v>
      </c>
      <c r="G25" s="33">
        <f t="shared" si="2"/>
        <v>-0.53846153846153844</v>
      </c>
      <c r="H25" s="34">
        <f t="shared" si="3"/>
        <v>0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1</v>
      </c>
      <c r="C26" s="11">
        <v>5</v>
      </c>
      <c r="D26" s="11">
        <v>5</v>
      </c>
      <c r="E26" s="11">
        <v>15</v>
      </c>
      <c r="F26" s="11">
        <v>10</v>
      </c>
      <c r="G26" s="33">
        <f t="shared" si="2"/>
        <v>-0.33333333333333337</v>
      </c>
      <c r="H26" s="34">
        <f t="shared" si="3"/>
        <v>0.77827941003892298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42</v>
      </c>
      <c r="C27" s="11">
        <v>28</v>
      </c>
      <c r="D27" s="11">
        <v>48</v>
      </c>
      <c r="E27" s="11">
        <v>38</v>
      </c>
      <c r="F27" s="11">
        <v>58</v>
      </c>
      <c r="G27" s="33">
        <f t="shared" si="2"/>
        <v>0.52631578947368429</v>
      </c>
      <c r="H27" s="34">
        <f t="shared" si="3"/>
        <v>8.4038423113316663E-2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3</v>
      </c>
      <c r="C28" s="11">
        <v>3</v>
      </c>
      <c r="D28" s="11">
        <v>7</v>
      </c>
      <c r="E28" s="11">
        <v>21</v>
      </c>
      <c r="F28" s="11">
        <v>13</v>
      </c>
      <c r="G28" s="33">
        <f t="shared" si="2"/>
        <v>-0.38095238095238093</v>
      </c>
      <c r="H28" s="34">
        <f t="shared" si="3"/>
        <v>0.44279797597104098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0</v>
      </c>
      <c r="C29" s="11">
        <v>3</v>
      </c>
      <c r="D29" s="11">
        <v>3</v>
      </c>
      <c r="E29" s="11">
        <v>4</v>
      </c>
      <c r="F29" s="11">
        <v>3</v>
      </c>
      <c r="G29" s="33">
        <f t="shared" si="2"/>
        <v>-0.25</v>
      </c>
      <c r="H29" s="34" t="str">
        <f t="shared" si="3"/>
        <v>-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0</v>
      </c>
      <c r="C30" s="11">
        <v>3</v>
      </c>
      <c r="D30" s="11">
        <v>12</v>
      </c>
      <c r="E30" s="11">
        <v>11</v>
      </c>
      <c r="F30" s="11">
        <v>3</v>
      </c>
      <c r="G30" s="33">
        <f t="shared" si="2"/>
        <v>-0.72727272727272729</v>
      </c>
      <c r="H30" s="34" t="str">
        <f t="shared" si="3"/>
        <v>-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1</v>
      </c>
      <c r="C31" s="11">
        <v>2</v>
      </c>
      <c r="D31" s="11">
        <v>0</v>
      </c>
      <c r="E31" s="11">
        <v>7</v>
      </c>
      <c r="F31" s="11">
        <v>0</v>
      </c>
      <c r="G31" s="33">
        <f t="shared" si="2"/>
        <v>-1</v>
      </c>
      <c r="H31" s="34">
        <f t="shared" si="3"/>
        <v>-1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130</v>
      </c>
      <c r="C32" s="11">
        <v>6</v>
      </c>
      <c r="D32" s="11">
        <v>9</v>
      </c>
      <c r="E32" s="11">
        <v>11</v>
      </c>
      <c r="F32" s="11">
        <v>4</v>
      </c>
      <c r="G32" s="33">
        <f t="shared" si="2"/>
        <v>-0.63636363636363635</v>
      </c>
      <c r="H32" s="34">
        <f t="shared" si="3"/>
        <v>-0.58117831495801719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14</v>
      </c>
      <c r="C33" s="11">
        <v>4</v>
      </c>
      <c r="D33" s="11">
        <v>10</v>
      </c>
      <c r="E33" s="11">
        <v>19</v>
      </c>
      <c r="F33" s="11">
        <v>4</v>
      </c>
      <c r="G33" s="33">
        <f t="shared" si="2"/>
        <v>-0.78947368421052633</v>
      </c>
      <c r="H33" s="34">
        <f t="shared" si="3"/>
        <v>-0.26888955429097527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13</v>
      </c>
      <c r="C34" s="11">
        <v>10</v>
      </c>
      <c r="D34" s="11">
        <v>14</v>
      </c>
      <c r="E34" s="11">
        <v>5</v>
      </c>
      <c r="F34" s="11">
        <v>21</v>
      </c>
      <c r="G34" s="33">
        <f t="shared" si="2"/>
        <v>3.2</v>
      </c>
      <c r="H34" s="34">
        <f t="shared" si="3"/>
        <v>0.12737652033581259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0</v>
      </c>
      <c r="C35" s="11">
        <v>0</v>
      </c>
      <c r="D35" s="11">
        <v>5</v>
      </c>
      <c r="E35" s="11">
        <v>5</v>
      </c>
      <c r="F35" s="11">
        <v>8</v>
      </c>
      <c r="G35" s="33">
        <f t="shared" si="2"/>
        <v>0.60000000000000009</v>
      </c>
      <c r="H35" s="34" t="str">
        <f t="shared" si="3"/>
        <v>-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228</v>
      </c>
      <c r="C36" s="20">
        <v>134</v>
      </c>
      <c r="D36" s="20">
        <v>94</v>
      </c>
      <c r="E36" s="20">
        <v>251</v>
      </c>
      <c r="F36" s="20">
        <v>104</v>
      </c>
      <c r="G36" s="33">
        <f t="shared" si="0"/>
        <v>-0.58565737051792821</v>
      </c>
      <c r="H36" s="34">
        <f t="shared" si="1"/>
        <v>-0.17818394180572839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3970</v>
      </c>
      <c r="C37" s="67">
        <v>4196</v>
      </c>
      <c r="D37" s="67">
        <v>4399</v>
      </c>
      <c r="E37" s="67">
        <v>5313</v>
      </c>
      <c r="F37" s="67">
        <v>4983</v>
      </c>
      <c r="G37" s="70">
        <f t="shared" si="0"/>
        <v>-6.2111801242236031E-2</v>
      </c>
      <c r="H37" s="71">
        <f t="shared" si="1"/>
        <v>5.8461571386447142E-2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26848</v>
      </c>
      <c r="C38" s="72">
        <v>28667</v>
      </c>
      <c r="D38" s="72">
        <v>30559</v>
      </c>
      <c r="E38" s="72">
        <v>33827</v>
      </c>
      <c r="F38" s="72">
        <v>35490</v>
      </c>
      <c r="G38" s="70">
        <f t="shared" si="0"/>
        <v>4.9161912082064552E-2</v>
      </c>
      <c r="H38" s="70">
        <f t="shared" si="1"/>
        <v>7.2256073968778312E-2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37" priority="6" stopIfTrue="1" operator="notEqual">
      <formula>0</formula>
    </cfRule>
  </conditionalFormatting>
  <conditionalFormatting sqref="F5:F38">
    <cfRule type="cellIs" dxfId="136" priority="9" stopIfTrue="1" operator="lessThan">
      <formula>0</formula>
    </cfRule>
  </conditionalFormatting>
  <conditionalFormatting sqref="B5:B38">
    <cfRule type="cellIs" dxfId="135" priority="4" stopIfTrue="1" operator="lessThan">
      <formula>0</formula>
    </cfRule>
  </conditionalFormatting>
  <conditionalFormatting sqref="D5:D38">
    <cfRule type="cellIs" dxfId="134" priority="3" stopIfTrue="1" operator="lessThan">
      <formula>0</formula>
    </cfRule>
  </conditionalFormatting>
  <conditionalFormatting sqref="E5:E38">
    <cfRule type="cellIs" dxfId="133" priority="2" stopIfTrue="1" operator="lessThan">
      <formula>0</formula>
    </cfRule>
  </conditionalFormatting>
  <conditionalFormatting sqref="C5:C38">
    <cfRule type="cellIs" dxfId="13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97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48014</v>
      </c>
      <c r="C5" s="21">
        <v>57831</v>
      </c>
      <c r="D5" s="21">
        <v>61509</v>
      </c>
      <c r="E5" s="11">
        <v>58520</v>
      </c>
      <c r="F5" s="11">
        <v>56026</v>
      </c>
      <c r="G5" s="33">
        <f>IF(E5&gt;0,F5/E5-1,"-")</f>
        <v>-4.261790840738211E-2</v>
      </c>
      <c r="H5" s="34">
        <f>IF(B5&gt;0,((F5/B5)^(1/4)-1),"-")</f>
        <v>3.9334711953833867E-2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8646</v>
      </c>
      <c r="C6" s="11">
        <v>9287</v>
      </c>
      <c r="D6" s="11">
        <v>10349</v>
      </c>
      <c r="E6" s="11">
        <v>9829</v>
      </c>
      <c r="F6" s="11">
        <v>10942</v>
      </c>
      <c r="G6" s="33">
        <f t="shared" ref="G6:G38" si="0">IF(E6&gt;0,F6/E6-1,"-")</f>
        <v>0.11323634143859995</v>
      </c>
      <c r="H6" s="34">
        <f t="shared" ref="H6:H38" si="1">IF(B6&gt;0,((F6/B6)^(1/4)-1),"-")</f>
        <v>6.0645783513975093E-2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2571</v>
      </c>
      <c r="C7" s="11">
        <v>2378</v>
      </c>
      <c r="D7" s="11">
        <v>2509</v>
      </c>
      <c r="E7" s="11">
        <v>2606</v>
      </c>
      <c r="F7" s="11">
        <v>1744</v>
      </c>
      <c r="G7" s="33">
        <f t="shared" si="0"/>
        <v>-0.33077513430544891</v>
      </c>
      <c r="H7" s="34">
        <f t="shared" si="1"/>
        <v>-9.2469768725888302E-2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802</v>
      </c>
      <c r="C8" s="11">
        <v>812</v>
      </c>
      <c r="D8" s="11">
        <v>781</v>
      </c>
      <c r="E8" s="11">
        <v>917</v>
      </c>
      <c r="F8" s="11">
        <v>948</v>
      </c>
      <c r="G8" s="33">
        <f t="shared" si="0"/>
        <v>3.3805888767720838E-2</v>
      </c>
      <c r="H8" s="34">
        <f t="shared" si="1"/>
        <v>4.2697884138327868E-2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654</v>
      </c>
      <c r="C9" s="11">
        <v>539</v>
      </c>
      <c r="D9" s="11">
        <v>753</v>
      </c>
      <c r="E9" s="11">
        <v>781</v>
      </c>
      <c r="F9" s="11">
        <v>582</v>
      </c>
      <c r="G9" s="33">
        <f t="shared" si="0"/>
        <v>-0.25480153649167736</v>
      </c>
      <c r="H9" s="34">
        <f t="shared" si="1"/>
        <v>-2.8738197911308938E-2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55</v>
      </c>
      <c r="C10" s="11">
        <v>58</v>
      </c>
      <c r="D10" s="11">
        <v>51</v>
      </c>
      <c r="E10" s="11">
        <v>92</v>
      </c>
      <c r="F10" s="11">
        <v>72</v>
      </c>
      <c r="G10" s="33">
        <f t="shared" si="0"/>
        <v>-0.21739130434782605</v>
      </c>
      <c r="H10" s="34">
        <f t="shared" si="1"/>
        <v>6.9651862567775336E-2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10</v>
      </c>
      <c r="C11" s="11">
        <v>32</v>
      </c>
      <c r="D11" s="11">
        <v>23</v>
      </c>
      <c r="E11" s="11">
        <v>27</v>
      </c>
      <c r="F11" s="11">
        <v>37</v>
      </c>
      <c r="G11" s="33">
        <f t="shared" si="0"/>
        <v>0.37037037037037046</v>
      </c>
      <c r="H11" s="34">
        <f t="shared" si="1"/>
        <v>0.38691687067651404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94</v>
      </c>
      <c r="C12" s="11">
        <v>76</v>
      </c>
      <c r="D12" s="11">
        <v>131</v>
      </c>
      <c r="E12" s="11">
        <v>169</v>
      </c>
      <c r="F12" s="11">
        <v>133</v>
      </c>
      <c r="G12" s="33">
        <f t="shared" si="0"/>
        <v>-0.21301775147928992</v>
      </c>
      <c r="H12" s="34">
        <f t="shared" si="1"/>
        <v>9.0638807486369322E-2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53</v>
      </c>
      <c r="C13" s="11">
        <v>59</v>
      </c>
      <c r="D13" s="11">
        <v>83</v>
      </c>
      <c r="E13" s="11">
        <v>95</v>
      </c>
      <c r="F13" s="11">
        <v>54</v>
      </c>
      <c r="G13" s="33">
        <f t="shared" si="0"/>
        <v>-0.43157894736842106</v>
      </c>
      <c r="H13" s="34">
        <f t="shared" si="1"/>
        <v>4.6839689005093721E-3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17</v>
      </c>
      <c r="C14" s="11">
        <v>45</v>
      </c>
      <c r="D14" s="11">
        <v>13</v>
      </c>
      <c r="E14" s="11">
        <v>15</v>
      </c>
      <c r="F14" s="11">
        <v>19</v>
      </c>
      <c r="G14" s="33">
        <f t="shared" si="0"/>
        <v>0.26666666666666661</v>
      </c>
      <c r="H14" s="34">
        <f t="shared" si="1"/>
        <v>2.8196615313359485E-2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247</v>
      </c>
      <c r="C15" s="11">
        <v>262</v>
      </c>
      <c r="D15" s="11">
        <v>323</v>
      </c>
      <c r="E15" s="11">
        <v>334</v>
      </c>
      <c r="F15" s="11">
        <v>240</v>
      </c>
      <c r="G15" s="33">
        <f t="shared" si="0"/>
        <v>-0.28143712574850299</v>
      </c>
      <c r="H15" s="34">
        <f t="shared" si="1"/>
        <v>-7.1615860673559517E-3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121</v>
      </c>
      <c r="C16" s="11">
        <v>169</v>
      </c>
      <c r="D16" s="11">
        <v>139</v>
      </c>
      <c r="E16" s="11">
        <v>231</v>
      </c>
      <c r="F16" s="11">
        <v>126</v>
      </c>
      <c r="G16" s="33">
        <f t="shared" si="0"/>
        <v>-0.45454545454545459</v>
      </c>
      <c r="H16" s="34">
        <f t="shared" si="1"/>
        <v>1.0174249609794517E-2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19</v>
      </c>
      <c r="C17" s="11">
        <v>74</v>
      </c>
      <c r="D17" s="11">
        <v>9</v>
      </c>
      <c r="E17" s="11">
        <v>7</v>
      </c>
      <c r="F17" s="11">
        <v>23</v>
      </c>
      <c r="G17" s="33">
        <f t="shared" si="0"/>
        <v>2.2857142857142856</v>
      </c>
      <c r="H17" s="34">
        <f t="shared" si="1"/>
        <v>4.8922880120536583E-2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31</v>
      </c>
      <c r="C18" s="11">
        <v>31</v>
      </c>
      <c r="D18" s="11">
        <v>17</v>
      </c>
      <c r="E18" s="11">
        <v>30</v>
      </c>
      <c r="F18" s="11">
        <v>18</v>
      </c>
      <c r="G18" s="33">
        <f t="shared" si="0"/>
        <v>-0.4</v>
      </c>
      <c r="H18" s="34">
        <f t="shared" si="1"/>
        <v>-0.12707344982458979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32</v>
      </c>
      <c r="C19" s="11">
        <v>21</v>
      </c>
      <c r="D19" s="11">
        <v>27</v>
      </c>
      <c r="E19" s="11">
        <v>27</v>
      </c>
      <c r="F19" s="11">
        <v>42</v>
      </c>
      <c r="G19" s="33">
        <f t="shared" si="0"/>
        <v>0.55555555555555558</v>
      </c>
      <c r="H19" s="34">
        <f t="shared" si="1"/>
        <v>7.0347571464036251E-2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185</v>
      </c>
      <c r="C20" s="11">
        <v>391</v>
      </c>
      <c r="D20" s="11">
        <v>572</v>
      </c>
      <c r="E20" s="11">
        <v>236</v>
      </c>
      <c r="F20" s="11">
        <v>172</v>
      </c>
      <c r="G20" s="33">
        <f t="shared" si="0"/>
        <v>-0.27118644067796616</v>
      </c>
      <c r="H20" s="34">
        <f t="shared" si="1"/>
        <v>-1.8050440547166202E-2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49</v>
      </c>
      <c r="C21" s="11">
        <v>12</v>
      </c>
      <c r="D21" s="11">
        <v>51</v>
      </c>
      <c r="E21" s="11">
        <v>86</v>
      </c>
      <c r="F21" s="11">
        <v>44</v>
      </c>
      <c r="G21" s="33">
        <f t="shared" si="0"/>
        <v>-0.48837209302325579</v>
      </c>
      <c r="H21" s="34">
        <f t="shared" si="1"/>
        <v>-2.6548880036246669E-2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81</v>
      </c>
      <c r="C22" s="11">
        <v>7</v>
      </c>
      <c r="D22" s="11">
        <v>6</v>
      </c>
      <c r="E22" s="11">
        <v>33</v>
      </c>
      <c r="F22" s="11">
        <v>34</v>
      </c>
      <c r="G22" s="33">
        <f t="shared" si="0"/>
        <v>3.0303030303030276E-2</v>
      </c>
      <c r="H22" s="34">
        <f t="shared" si="1"/>
        <v>-0.1950878657445273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25</v>
      </c>
      <c r="C23" s="11">
        <v>5</v>
      </c>
      <c r="D23" s="11">
        <v>20</v>
      </c>
      <c r="E23" s="11">
        <v>39</v>
      </c>
      <c r="F23" s="11">
        <v>147</v>
      </c>
      <c r="G23" s="33">
        <f t="shared" ref="G23:G35" si="2">IF(E23&gt;0,F23/E23-1,"-")</f>
        <v>2.7692307692307692</v>
      </c>
      <c r="H23" s="34">
        <f t="shared" ref="H23:H35" si="3">IF(B23&gt;0,((F23/B23)^(1/4)-1),"-")</f>
        <v>0.55719977221820449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25</v>
      </c>
      <c r="C24" s="11">
        <v>41</v>
      </c>
      <c r="D24" s="11">
        <v>20</v>
      </c>
      <c r="E24" s="11">
        <v>43</v>
      </c>
      <c r="F24" s="11">
        <v>23</v>
      </c>
      <c r="G24" s="33">
        <f t="shared" si="2"/>
        <v>-0.46511627906976749</v>
      </c>
      <c r="H24" s="34">
        <f t="shared" si="3"/>
        <v>-2.0629638664440675E-2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66</v>
      </c>
      <c r="C25" s="11">
        <v>76</v>
      </c>
      <c r="D25" s="11">
        <v>87</v>
      </c>
      <c r="E25" s="11">
        <v>114</v>
      </c>
      <c r="F25" s="11">
        <v>125</v>
      </c>
      <c r="G25" s="33">
        <f t="shared" si="2"/>
        <v>9.6491228070175517E-2</v>
      </c>
      <c r="H25" s="34">
        <f t="shared" si="3"/>
        <v>0.17311751602640002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18</v>
      </c>
      <c r="C26" s="11">
        <v>23</v>
      </c>
      <c r="D26" s="11">
        <v>41</v>
      </c>
      <c r="E26" s="11">
        <v>87</v>
      </c>
      <c r="F26" s="11">
        <v>37</v>
      </c>
      <c r="G26" s="33">
        <f t="shared" si="2"/>
        <v>-0.57471264367816088</v>
      </c>
      <c r="H26" s="34">
        <f t="shared" si="3"/>
        <v>0.19738084076889995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347</v>
      </c>
      <c r="C27" s="11">
        <v>343</v>
      </c>
      <c r="D27" s="11">
        <v>305</v>
      </c>
      <c r="E27" s="11">
        <v>438</v>
      </c>
      <c r="F27" s="11">
        <v>388</v>
      </c>
      <c r="G27" s="33">
        <f t="shared" si="2"/>
        <v>-0.11415525114155256</v>
      </c>
      <c r="H27" s="34">
        <f t="shared" si="3"/>
        <v>2.8313559938151212E-2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29</v>
      </c>
      <c r="C28" s="11">
        <v>6</v>
      </c>
      <c r="D28" s="11">
        <v>11</v>
      </c>
      <c r="E28" s="11">
        <v>28</v>
      </c>
      <c r="F28" s="11">
        <v>39</v>
      </c>
      <c r="G28" s="33">
        <f t="shared" si="2"/>
        <v>0.39285714285714279</v>
      </c>
      <c r="H28" s="34">
        <f t="shared" si="3"/>
        <v>7.6878366031931433E-2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45</v>
      </c>
      <c r="C29" s="11">
        <v>49</v>
      </c>
      <c r="D29" s="11">
        <v>31</v>
      </c>
      <c r="E29" s="11">
        <v>71</v>
      </c>
      <c r="F29" s="11">
        <v>38</v>
      </c>
      <c r="G29" s="33">
        <f t="shared" si="2"/>
        <v>-0.46478873239436624</v>
      </c>
      <c r="H29" s="34">
        <f t="shared" si="3"/>
        <v>-4.1388199805217574E-2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8</v>
      </c>
      <c r="C30" s="11">
        <v>25</v>
      </c>
      <c r="D30" s="11">
        <v>38</v>
      </c>
      <c r="E30" s="11">
        <v>41</v>
      </c>
      <c r="F30" s="11">
        <v>19</v>
      </c>
      <c r="G30" s="33">
        <f t="shared" si="2"/>
        <v>-0.53658536585365857</v>
      </c>
      <c r="H30" s="34">
        <f t="shared" si="3"/>
        <v>0.24141189809919417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9</v>
      </c>
      <c r="C31" s="11">
        <v>7</v>
      </c>
      <c r="D31" s="11">
        <v>7</v>
      </c>
      <c r="E31" s="11">
        <v>12</v>
      </c>
      <c r="F31" s="11">
        <v>4</v>
      </c>
      <c r="G31" s="33">
        <f t="shared" si="2"/>
        <v>-0.66666666666666674</v>
      </c>
      <c r="H31" s="34">
        <f t="shared" si="3"/>
        <v>-0.18350341907227397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16</v>
      </c>
      <c r="C32" s="11">
        <v>12</v>
      </c>
      <c r="D32" s="11">
        <v>3</v>
      </c>
      <c r="E32" s="11">
        <v>14</v>
      </c>
      <c r="F32" s="11">
        <v>5</v>
      </c>
      <c r="G32" s="33">
        <f t="shared" si="2"/>
        <v>-0.64285714285714279</v>
      </c>
      <c r="H32" s="34">
        <f t="shared" si="3"/>
        <v>-0.25232560938938975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8</v>
      </c>
      <c r="C33" s="11">
        <v>16</v>
      </c>
      <c r="D33" s="11">
        <v>15</v>
      </c>
      <c r="E33" s="11">
        <v>30</v>
      </c>
      <c r="F33" s="11">
        <v>19</v>
      </c>
      <c r="G33" s="33">
        <f t="shared" si="2"/>
        <v>-0.3666666666666667</v>
      </c>
      <c r="H33" s="34">
        <f t="shared" si="3"/>
        <v>0.24141189809919417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18</v>
      </c>
      <c r="C34" s="11">
        <v>12</v>
      </c>
      <c r="D34" s="11">
        <v>47</v>
      </c>
      <c r="E34" s="11">
        <v>28</v>
      </c>
      <c r="F34" s="11">
        <v>29</v>
      </c>
      <c r="G34" s="33">
        <f t="shared" si="2"/>
        <v>3.5714285714285809E-2</v>
      </c>
      <c r="H34" s="34">
        <f t="shared" si="3"/>
        <v>0.12663016009868322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20</v>
      </c>
      <c r="C35" s="11">
        <v>8</v>
      </c>
      <c r="D35" s="11">
        <v>5</v>
      </c>
      <c r="E35" s="11">
        <v>11</v>
      </c>
      <c r="F35" s="11">
        <v>10</v>
      </c>
      <c r="G35" s="33">
        <f t="shared" si="2"/>
        <v>-9.0909090909090939E-2</v>
      </c>
      <c r="H35" s="34">
        <f t="shared" si="3"/>
        <v>-0.1591035847462855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211</v>
      </c>
      <c r="C36" s="20">
        <v>135</v>
      </c>
      <c r="D36" s="20">
        <v>260</v>
      </c>
      <c r="E36" s="20">
        <v>347</v>
      </c>
      <c r="F36" s="20">
        <v>409</v>
      </c>
      <c r="G36" s="33">
        <f t="shared" si="0"/>
        <v>0.17867435158501443</v>
      </c>
      <c r="H36" s="34">
        <f t="shared" si="1"/>
        <v>0.1799407857394324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14512</v>
      </c>
      <c r="C37" s="67">
        <v>15011</v>
      </c>
      <c r="D37" s="67">
        <v>16727</v>
      </c>
      <c r="E37" s="67">
        <v>16818</v>
      </c>
      <c r="F37" s="67">
        <v>16522</v>
      </c>
      <c r="G37" s="70">
        <f t="shared" si="0"/>
        <v>-1.7600190272327287E-2</v>
      </c>
      <c r="H37" s="71">
        <f t="shared" si="1"/>
        <v>3.2960791219303731E-2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62526</v>
      </c>
      <c r="C38" s="72">
        <v>72842</v>
      </c>
      <c r="D38" s="72">
        <v>78236</v>
      </c>
      <c r="E38" s="72">
        <v>75338</v>
      </c>
      <c r="F38" s="72">
        <v>72548</v>
      </c>
      <c r="G38" s="70">
        <f t="shared" si="0"/>
        <v>-3.703310414399108E-2</v>
      </c>
      <c r="H38" s="70">
        <f t="shared" si="1"/>
        <v>3.7865795936097513E-2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31" priority="6" stopIfTrue="1" operator="notEqual">
      <formula>0</formula>
    </cfRule>
  </conditionalFormatting>
  <conditionalFormatting sqref="F5:F38">
    <cfRule type="cellIs" dxfId="130" priority="9" stopIfTrue="1" operator="lessThan">
      <formula>0</formula>
    </cfRule>
  </conditionalFormatting>
  <conditionalFormatting sqref="B5:B38">
    <cfRule type="cellIs" dxfId="129" priority="4" stopIfTrue="1" operator="lessThan">
      <formula>0</formula>
    </cfRule>
  </conditionalFormatting>
  <conditionalFormatting sqref="D5:D38">
    <cfRule type="cellIs" dxfId="128" priority="3" stopIfTrue="1" operator="lessThan">
      <formula>0</formula>
    </cfRule>
  </conditionalFormatting>
  <conditionalFormatting sqref="E5:E38">
    <cfRule type="cellIs" dxfId="127" priority="2" stopIfTrue="1" operator="lessThan">
      <formula>0</formula>
    </cfRule>
  </conditionalFormatting>
  <conditionalFormatting sqref="C5:C38">
    <cfRule type="cellIs" dxfId="12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114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42005</v>
      </c>
      <c r="C5" s="21">
        <v>42072</v>
      </c>
      <c r="D5" s="21">
        <v>56015</v>
      </c>
      <c r="E5" s="11">
        <v>64841</v>
      </c>
      <c r="F5" s="11">
        <v>54094</v>
      </c>
      <c r="G5" s="33">
        <f>IF(E5&gt;0,F5/E5-1,"-")</f>
        <v>-0.16574389660862721</v>
      </c>
      <c r="H5" s="34">
        <f>IF(B5&gt;0,((F5/B5)^(1/4)-1),"-")</f>
        <v>6.5275715861764061E-2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9065</v>
      </c>
      <c r="C6" s="11">
        <v>11057</v>
      </c>
      <c r="D6" s="11">
        <v>11507</v>
      </c>
      <c r="E6" s="11">
        <v>9986</v>
      </c>
      <c r="F6" s="11">
        <v>8491</v>
      </c>
      <c r="G6" s="33">
        <f t="shared" ref="G6:G38" si="0">IF(E6&gt;0,F6/E6-1,"-")</f>
        <v>-0.14970959343080315</v>
      </c>
      <c r="H6" s="34">
        <f t="shared" ref="H6:H38" si="1">IF(B6&gt;0,((F6/B6)^(1/4)-1),"-")</f>
        <v>-1.6220523503261974E-2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1709</v>
      </c>
      <c r="C7" s="11">
        <v>1822</v>
      </c>
      <c r="D7" s="11">
        <v>1657</v>
      </c>
      <c r="E7" s="11">
        <v>2502</v>
      </c>
      <c r="F7" s="11">
        <v>2020</v>
      </c>
      <c r="G7" s="33">
        <f t="shared" si="0"/>
        <v>-0.19264588329336529</v>
      </c>
      <c r="H7" s="34">
        <f t="shared" si="1"/>
        <v>4.2683081293844127E-2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890</v>
      </c>
      <c r="C8" s="11">
        <v>973</v>
      </c>
      <c r="D8" s="11">
        <v>1125</v>
      </c>
      <c r="E8" s="11">
        <v>1375</v>
      </c>
      <c r="F8" s="11">
        <v>1355</v>
      </c>
      <c r="G8" s="33">
        <f t="shared" si="0"/>
        <v>-1.4545454545454528E-2</v>
      </c>
      <c r="H8" s="34">
        <f t="shared" si="1"/>
        <v>0.11080371140715761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2099</v>
      </c>
      <c r="C9" s="11">
        <v>1477</v>
      </c>
      <c r="D9" s="11">
        <v>1891</v>
      </c>
      <c r="E9" s="11">
        <v>2549</v>
      </c>
      <c r="F9" s="11">
        <v>2296</v>
      </c>
      <c r="G9" s="33">
        <f t="shared" si="0"/>
        <v>-9.9254609650843428E-2</v>
      </c>
      <c r="H9" s="34">
        <f t="shared" si="1"/>
        <v>2.2680231987978416E-2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158</v>
      </c>
      <c r="C10" s="11">
        <v>177</v>
      </c>
      <c r="D10" s="11">
        <v>260</v>
      </c>
      <c r="E10" s="11">
        <v>289</v>
      </c>
      <c r="F10" s="11">
        <v>272</v>
      </c>
      <c r="G10" s="33">
        <f t="shared" si="0"/>
        <v>-5.8823529411764719E-2</v>
      </c>
      <c r="H10" s="34">
        <f t="shared" si="1"/>
        <v>0.14545479419941509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63</v>
      </c>
      <c r="C11" s="11">
        <v>100</v>
      </c>
      <c r="D11" s="11">
        <v>94</v>
      </c>
      <c r="E11" s="11">
        <v>102</v>
      </c>
      <c r="F11" s="11">
        <v>115</v>
      </c>
      <c r="G11" s="33">
        <f t="shared" si="0"/>
        <v>0.12745098039215685</v>
      </c>
      <c r="H11" s="34">
        <f t="shared" si="1"/>
        <v>0.16235643083190965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137</v>
      </c>
      <c r="C12" s="11">
        <v>131</v>
      </c>
      <c r="D12" s="11">
        <v>154</v>
      </c>
      <c r="E12" s="11">
        <v>223</v>
      </c>
      <c r="F12" s="11">
        <v>317</v>
      </c>
      <c r="G12" s="33">
        <f t="shared" si="0"/>
        <v>0.42152466367713015</v>
      </c>
      <c r="H12" s="34">
        <f t="shared" si="1"/>
        <v>0.23334527332840005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69</v>
      </c>
      <c r="C13" s="11">
        <v>66</v>
      </c>
      <c r="D13" s="11">
        <v>111</v>
      </c>
      <c r="E13" s="11">
        <v>156</v>
      </c>
      <c r="F13" s="11">
        <v>114</v>
      </c>
      <c r="G13" s="33">
        <f t="shared" si="0"/>
        <v>-0.26923076923076927</v>
      </c>
      <c r="H13" s="34">
        <f t="shared" si="1"/>
        <v>0.13374122877943484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37</v>
      </c>
      <c r="C14" s="11">
        <v>72</v>
      </c>
      <c r="D14" s="11">
        <v>65</v>
      </c>
      <c r="E14" s="11">
        <v>75</v>
      </c>
      <c r="F14" s="11">
        <v>75</v>
      </c>
      <c r="G14" s="33">
        <f t="shared" si="0"/>
        <v>0</v>
      </c>
      <c r="H14" s="34">
        <f t="shared" si="1"/>
        <v>0.19320450620534801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411</v>
      </c>
      <c r="C15" s="11">
        <v>446</v>
      </c>
      <c r="D15" s="11">
        <v>493</v>
      </c>
      <c r="E15" s="11">
        <v>518</v>
      </c>
      <c r="F15" s="11">
        <v>535</v>
      </c>
      <c r="G15" s="33">
        <f t="shared" si="0"/>
        <v>3.2818532818532864E-2</v>
      </c>
      <c r="H15" s="34">
        <f t="shared" si="1"/>
        <v>6.8139535370582482E-2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311</v>
      </c>
      <c r="C16" s="11">
        <v>334</v>
      </c>
      <c r="D16" s="11">
        <v>368</v>
      </c>
      <c r="E16" s="11">
        <v>468</v>
      </c>
      <c r="F16" s="11">
        <v>387</v>
      </c>
      <c r="G16" s="33">
        <f t="shared" si="0"/>
        <v>-0.17307692307692313</v>
      </c>
      <c r="H16" s="34">
        <f t="shared" si="1"/>
        <v>5.6179281701560724E-2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19</v>
      </c>
      <c r="C17" s="11">
        <v>39</v>
      </c>
      <c r="D17" s="11">
        <v>28</v>
      </c>
      <c r="E17" s="11">
        <v>73</v>
      </c>
      <c r="F17" s="11">
        <v>48</v>
      </c>
      <c r="G17" s="33">
        <f t="shared" si="0"/>
        <v>-0.34246575342465757</v>
      </c>
      <c r="H17" s="34">
        <f t="shared" si="1"/>
        <v>0.26072948267185869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28</v>
      </c>
      <c r="C18" s="11">
        <v>33</v>
      </c>
      <c r="D18" s="11">
        <v>25</v>
      </c>
      <c r="E18" s="11">
        <v>41</v>
      </c>
      <c r="F18" s="11">
        <v>31</v>
      </c>
      <c r="G18" s="33">
        <f t="shared" si="0"/>
        <v>-0.24390243902439024</v>
      </c>
      <c r="H18" s="34">
        <f t="shared" si="1"/>
        <v>2.5772178223947728E-2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147</v>
      </c>
      <c r="C19" s="11">
        <v>73</v>
      </c>
      <c r="D19" s="11">
        <v>89</v>
      </c>
      <c r="E19" s="11">
        <v>102</v>
      </c>
      <c r="F19" s="11">
        <v>96</v>
      </c>
      <c r="G19" s="33">
        <f t="shared" si="0"/>
        <v>-5.8823529411764719E-2</v>
      </c>
      <c r="H19" s="34">
        <f t="shared" si="1"/>
        <v>-0.10104391895834608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97</v>
      </c>
      <c r="C20" s="11">
        <v>73</v>
      </c>
      <c r="D20" s="11">
        <v>101</v>
      </c>
      <c r="E20" s="11">
        <v>242</v>
      </c>
      <c r="F20" s="11">
        <v>135</v>
      </c>
      <c r="G20" s="33">
        <f t="shared" si="0"/>
        <v>-0.44214876033057848</v>
      </c>
      <c r="H20" s="34">
        <f t="shared" si="1"/>
        <v>8.6151755722662315E-2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60</v>
      </c>
      <c r="C21" s="11">
        <v>39</v>
      </c>
      <c r="D21" s="11">
        <v>75</v>
      </c>
      <c r="E21" s="11">
        <v>126</v>
      </c>
      <c r="F21" s="11">
        <v>77</v>
      </c>
      <c r="G21" s="33">
        <f t="shared" si="0"/>
        <v>-0.38888888888888884</v>
      </c>
      <c r="H21" s="34">
        <f t="shared" si="1"/>
        <v>6.4350990603081915E-2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36</v>
      </c>
      <c r="C22" s="11">
        <v>25</v>
      </c>
      <c r="D22" s="11">
        <v>29</v>
      </c>
      <c r="E22" s="11">
        <v>39</v>
      </c>
      <c r="F22" s="11">
        <v>80</v>
      </c>
      <c r="G22" s="33">
        <f t="shared" si="0"/>
        <v>1.0512820512820511</v>
      </c>
      <c r="H22" s="34">
        <f t="shared" si="1"/>
        <v>0.22094716716156881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47</v>
      </c>
      <c r="C23" s="11">
        <v>23</v>
      </c>
      <c r="D23" s="11">
        <v>18</v>
      </c>
      <c r="E23" s="11">
        <v>66</v>
      </c>
      <c r="F23" s="11">
        <v>54</v>
      </c>
      <c r="G23" s="33">
        <f t="shared" ref="G23:G35" si="2">IF(E23&gt;0,F23/E23-1,"-")</f>
        <v>-0.18181818181818177</v>
      </c>
      <c r="H23" s="34">
        <f t="shared" ref="H23:H35" si="3">IF(B23&gt;0,((F23/B23)^(1/4)-1),"-")</f>
        <v>3.5318502450209621E-2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25</v>
      </c>
      <c r="C24" s="11">
        <v>37</v>
      </c>
      <c r="D24" s="11">
        <v>79</v>
      </c>
      <c r="E24" s="11">
        <v>79</v>
      </c>
      <c r="F24" s="11">
        <v>25</v>
      </c>
      <c r="G24" s="33">
        <f t="shared" si="2"/>
        <v>-0.68354430379746833</v>
      </c>
      <c r="H24" s="34">
        <f t="shared" si="3"/>
        <v>0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152</v>
      </c>
      <c r="C25" s="11">
        <v>95</v>
      </c>
      <c r="D25" s="11">
        <v>182</v>
      </c>
      <c r="E25" s="11">
        <v>652</v>
      </c>
      <c r="F25" s="11">
        <v>218</v>
      </c>
      <c r="G25" s="33">
        <f t="shared" si="2"/>
        <v>-0.66564417177914104</v>
      </c>
      <c r="H25" s="34">
        <f t="shared" si="3"/>
        <v>9.4342400616762356E-2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31</v>
      </c>
      <c r="C26" s="11">
        <v>33</v>
      </c>
      <c r="D26" s="11">
        <v>69</v>
      </c>
      <c r="E26" s="11">
        <v>105</v>
      </c>
      <c r="F26" s="11">
        <v>181</v>
      </c>
      <c r="G26" s="33">
        <f t="shared" si="2"/>
        <v>0.7238095238095239</v>
      </c>
      <c r="H26" s="34">
        <f t="shared" si="3"/>
        <v>0.55445881590004031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288</v>
      </c>
      <c r="C27" s="11">
        <v>264</v>
      </c>
      <c r="D27" s="11">
        <v>453</v>
      </c>
      <c r="E27" s="11">
        <v>742</v>
      </c>
      <c r="F27" s="11">
        <v>605</v>
      </c>
      <c r="G27" s="33">
        <f t="shared" si="2"/>
        <v>-0.1846361185983828</v>
      </c>
      <c r="H27" s="34">
        <f t="shared" si="3"/>
        <v>0.20390085177746564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40</v>
      </c>
      <c r="C28" s="11">
        <v>29</v>
      </c>
      <c r="D28" s="11">
        <v>43</v>
      </c>
      <c r="E28" s="11">
        <v>56</v>
      </c>
      <c r="F28" s="11">
        <v>57</v>
      </c>
      <c r="G28" s="33">
        <f t="shared" si="2"/>
        <v>1.7857142857142794E-2</v>
      </c>
      <c r="H28" s="34">
        <f t="shared" si="3"/>
        <v>9.2581181712064975E-2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57</v>
      </c>
      <c r="C29" s="11">
        <v>65</v>
      </c>
      <c r="D29" s="11">
        <v>65</v>
      </c>
      <c r="E29" s="11">
        <v>113</v>
      </c>
      <c r="F29" s="11">
        <v>86</v>
      </c>
      <c r="G29" s="33">
        <f t="shared" si="2"/>
        <v>-0.23893805309734517</v>
      </c>
      <c r="H29" s="34">
        <f t="shared" si="3"/>
        <v>0.10829633962947427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67</v>
      </c>
      <c r="C30" s="11">
        <v>15</v>
      </c>
      <c r="D30" s="11">
        <v>34</v>
      </c>
      <c r="E30" s="11">
        <v>26</v>
      </c>
      <c r="F30" s="11">
        <v>201</v>
      </c>
      <c r="G30" s="33">
        <f t="shared" si="2"/>
        <v>6.7307692307692308</v>
      </c>
      <c r="H30" s="34">
        <f t="shared" si="3"/>
        <v>0.3160740129524926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20</v>
      </c>
      <c r="C31" s="11">
        <v>14</v>
      </c>
      <c r="D31" s="11">
        <v>11</v>
      </c>
      <c r="E31" s="11">
        <v>154</v>
      </c>
      <c r="F31" s="11">
        <v>23</v>
      </c>
      <c r="G31" s="33">
        <f t="shared" si="2"/>
        <v>-0.85064935064935066</v>
      </c>
      <c r="H31" s="34">
        <f t="shared" si="3"/>
        <v>3.5558076341622114E-2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20</v>
      </c>
      <c r="C32" s="11">
        <v>17</v>
      </c>
      <c r="D32" s="11">
        <v>68</v>
      </c>
      <c r="E32" s="11">
        <v>29</v>
      </c>
      <c r="F32" s="11">
        <v>77</v>
      </c>
      <c r="G32" s="33">
        <f t="shared" si="2"/>
        <v>1.6551724137931036</v>
      </c>
      <c r="H32" s="34">
        <f t="shared" si="3"/>
        <v>0.40076467939295868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33</v>
      </c>
      <c r="C33" s="11">
        <v>33</v>
      </c>
      <c r="D33" s="11">
        <v>38</v>
      </c>
      <c r="E33" s="11">
        <v>55</v>
      </c>
      <c r="F33" s="11">
        <v>46</v>
      </c>
      <c r="G33" s="33">
        <f t="shared" si="2"/>
        <v>-0.16363636363636369</v>
      </c>
      <c r="H33" s="34">
        <f t="shared" si="3"/>
        <v>8.6578163493310045E-2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19</v>
      </c>
      <c r="C34" s="11">
        <v>21</v>
      </c>
      <c r="D34" s="11">
        <v>34</v>
      </c>
      <c r="E34" s="11">
        <v>100</v>
      </c>
      <c r="F34" s="11">
        <v>75</v>
      </c>
      <c r="G34" s="33">
        <f t="shared" si="2"/>
        <v>-0.25</v>
      </c>
      <c r="H34" s="34">
        <f t="shared" si="3"/>
        <v>0.40953841224620957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17</v>
      </c>
      <c r="C35" s="11">
        <v>27</v>
      </c>
      <c r="D35" s="11">
        <v>13</v>
      </c>
      <c r="E35" s="11">
        <v>31</v>
      </c>
      <c r="F35" s="11">
        <v>17</v>
      </c>
      <c r="G35" s="33">
        <f t="shared" si="2"/>
        <v>-0.45161290322580649</v>
      </c>
      <c r="H35" s="34">
        <f t="shared" si="3"/>
        <v>0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928</v>
      </c>
      <c r="C36" s="20">
        <v>566</v>
      </c>
      <c r="D36" s="20">
        <v>669</v>
      </c>
      <c r="E36" s="20">
        <v>767</v>
      </c>
      <c r="F36" s="20">
        <v>919</v>
      </c>
      <c r="G36" s="33">
        <f t="shared" si="0"/>
        <v>0.19817470664928294</v>
      </c>
      <c r="H36" s="34">
        <f t="shared" si="1"/>
        <v>-2.433436987765436E-3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17080</v>
      </c>
      <c r="C37" s="67">
        <v>18176</v>
      </c>
      <c r="D37" s="67">
        <v>19848</v>
      </c>
      <c r="E37" s="67">
        <v>21841</v>
      </c>
      <c r="F37" s="67">
        <v>19028</v>
      </c>
      <c r="G37" s="70">
        <f t="shared" si="0"/>
        <v>-0.12879446911771442</v>
      </c>
      <c r="H37" s="71">
        <f t="shared" si="1"/>
        <v>2.7368673511908304E-2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59085</v>
      </c>
      <c r="C38" s="72">
        <v>60248</v>
      </c>
      <c r="D38" s="72">
        <v>75863</v>
      </c>
      <c r="E38" s="72">
        <v>86682</v>
      </c>
      <c r="F38" s="72">
        <v>73122</v>
      </c>
      <c r="G38" s="70">
        <f t="shared" si="0"/>
        <v>-0.15643386170139129</v>
      </c>
      <c r="H38" s="70">
        <f t="shared" si="1"/>
        <v>5.4733415739539604E-2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25" priority="6" stopIfTrue="1" operator="notEqual">
      <formula>0</formula>
    </cfRule>
  </conditionalFormatting>
  <conditionalFormatting sqref="F5:F38">
    <cfRule type="cellIs" dxfId="124" priority="9" stopIfTrue="1" operator="lessThan">
      <formula>0</formula>
    </cfRule>
  </conditionalFormatting>
  <conditionalFormatting sqref="B5:B38">
    <cfRule type="cellIs" dxfId="123" priority="4" stopIfTrue="1" operator="lessThan">
      <formula>0</formula>
    </cfRule>
  </conditionalFormatting>
  <conditionalFormatting sqref="D5:D38">
    <cfRule type="cellIs" dxfId="122" priority="3" stopIfTrue="1" operator="lessThan">
      <formula>0</formula>
    </cfRule>
  </conditionalFormatting>
  <conditionalFormatting sqref="E5:E38">
    <cfRule type="cellIs" dxfId="121" priority="2" stopIfTrue="1" operator="lessThan">
      <formula>0</formula>
    </cfRule>
  </conditionalFormatting>
  <conditionalFormatting sqref="C5:C38">
    <cfRule type="cellIs" dxfId="12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98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55474</v>
      </c>
      <c r="C5" s="21">
        <v>59450</v>
      </c>
      <c r="D5" s="21">
        <v>60182</v>
      </c>
      <c r="E5" s="11">
        <v>61894</v>
      </c>
      <c r="F5" s="11">
        <v>65086</v>
      </c>
      <c r="G5" s="33">
        <f>IF(E5&gt;0,F5/E5-1,"-")</f>
        <v>5.1572042524315798E-2</v>
      </c>
      <c r="H5" s="34">
        <f>IF(B5&gt;0,((F5/B5)^(1/4)-1),"-")</f>
        <v>4.0757441762118374E-2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16734</v>
      </c>
      <c r="C6" s="11">
        <v>17453</v>
      </c>
      <c r="D6" s="11">
        <v>18161</v>
      </c>
      <c r="E6" s="11">
        <v>24742</v>
      </c>
      <c r="F6" s="11">
        <v>20832</v>
      </c>
      <c r="G6" s="33">
        <f t="shared" ref="G6:G38" si="0">IF(E6&gt;0,F6/E6-1,"-")</f>
        <v>-0.15803087866785226</v>
      </c>
      <c r="H6" s="34">
        <f t="shared" ref="H6:H38" si="1">IF(B6&gt;0,((F6/B6)^(1/4)-1),"-")</f>
        <v>5.6289105579955034E-2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3021</v>
      </c>
      <c r="C7" s="11">
        <v>2659</v>
      </c>
      <c r="D7" s="11">
        <v>2887</v>
      </c>
      <c r="E7" s="11">
        <v>3802</v>
      </c>
      <c r="F7" s="11">
        <v>3145</v>
      </c>
      <c r="G7" s="33">
        <f t="shared" si="0"/>
        <v>-0.17280378748027359</v>
      </c>
      <c r="H7" s="34">
        <f t="shared" si="1"/>
        <v>1.0107233436813523E-2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6803</v>
      </c>
      <c r="C8" s="11">
        <v>7542</v>
      </c>
      <c r="D8" s="11">
        <v>8536</v>
      </c>
      <c r="E8" s="11">
        <v>6846</v>
      </c>
      <c r="F8" s="11">
        <v>6898</v>
      </c>
      <c r="G8" s="33">
        <f t="shared" si="0"/>
        <v>7.5956763073328215E-3</v>
      </c>
      <c r="H8" s="34">
        <f t="shared" si="1"/>
        <v>3.4729726305153807E-3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4582</v>
      </c>
      <c r="C9" s="11">
        <v>3768</v>
      </c>
      <c r="D9" s="11">
        <v>6431</v>
      </c>
      <c r="E9" s="11">
        <v>6461</v>
      </c>
      <c r="F9" s="11">
        <v>6765</v>
      </c>
      <c r="G9" s="33">
        <f t="shared" si="0"/>
        <v>4.7051540009286574E-2</v>
      </c>
      <c r="H9" s="34">
        <f t="shared" si="1"/>
        <v>0.10230855764086488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216</v>
      </c>
      <c r="C10" s="11">
        <v>246</v>
      </c>
      <c r="D10" s="11">
        <v>314</v>
      </c>
      <c r="E10" s="11">
        <v>314</v>
      </c>
      <c r="F10" s="11">
        <v>380</v>
      </c>
      <c r="G10" s="33">
        <f t="shared" si="0"/>
        <v>0.21019108280254772</v>
      </c>
      <c r="H10" s="34">
        <f t="shared" si="1"/>
        <v>0.15168168761614376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187</v>
      </c>
      <c r="C11" s="11">
        <v>155</v>
      </c>
      <c r="D11" s="11">
        <v>182</v>
      </c>
      <c r="E11" s="11">
        <v>142</v>
      </c>
      <c r="F11" s="11">
        <v>147</v>
      </c>
      <c r="G11" s="33">
        <f t="shared" si="0"/>
        <v>3.5211267605633756E-2</v>
      </c>
      <c r="H11" s="34">
        <f t="shared" si="1"/>
        <v>-5.8394618253711839E-2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438</v>
      </c>
      <c r="C12" s="11">
        <v>262</v>
      </c>
      <c r="D12" s="11">
        <v>396</v>
      </c>
      <c r="E12" s="11">
        <v>347</v>
      </c>
      <c r="F12" s="11">
        <v>305</v>
      </c>
      <c r="G12" s="33">
        <f t="shared" si="0"/>
        <v>-0.12103746397694526</v>
      </c>
      <c r="H12" s="34">
        <f t="shared" si="1"/>
        <v>-8.6504458123241701E-2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342</v>
      </c>
      <c r="C13" s="11">
        <v>211</v>
      </c>
      <c r="D13" s="11">
        <v>242</v>
      </c>
      <c r="E13" s="11">
        <v>157</v>
      </c>
      <c r="F13" s="11">
        <v>168</v>
      </c>
      <c r="G13" s="33">
        <f t="shared" si="0"/>
        <v>7.0063694267515908E-2</v>
      </c>
      <c r="H13" s="34">
        <f t="shared" si="1"/>
        <v>-0.16281624236344483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48</v>
      </c>
      <c r="C14" s="11">
        <v>58</v>
      </c>
      <c r="D14" s="11">
        <v>78</v>
      </c>
      <c r="E14" s="11">
        <v>95</v>
      </c>
      <c r="F14" s="11">
        <v>82</v>
      </c>
      <c r="G14" s="33">
        <f t="shared" si="0"/>
        <v>-0.13684210526315788</v>
      </c>
      <c r="H14" s="34">
        <f t="shared" si="1"/>
        <v>0.14325511666462409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1044</v>
      </c>
      <c r="C15" s="11">
        <v>458</v>
      </c>
      <c r="D15" s="11">
        <v>726</v>
      </c>
      <c r="E15" s="11">
        <v>728</v>
      </c>
      <c r="F15" s="11">
        <v>827</v>
      </c>
      <c r="G15" s="33">
        <f t="shared" si="0"/>
        <v>0.13598901098901095</v>
      </c>
      <c r="H15" s="34">
        <f t="shared" si="1"/>
        <v>-5.6588311411730596E-2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604</v>
      </c>
      <c r="C16" s="11">
        <v>428</v>
      </c>
      <c r="D16" s="11">
        <v>782</v>
      </c>
      <c r="E16" s="11">
        <v>560</v>
      </c>
      <c r="F16" s="11">
        <v>548</v>
      </c>
      <c r="G16" s="33">
        <f t="shared" si="0"/>
        <v>-2.1428571428571463E-2</v>
      </c>
      <c r="H16" s="34">
        <f t="shared" si="1"/>
        <v>-2.4031265832585635E-2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119</v>
      </c>
      <c r="C17" s="11">
        <v>114</v>
      </c>
      <c r="D17" s="11">
        <v>111</v>
      </c>
      <c r="E17" s="11">
        <v>142</v>
      </c>
      <c r="F17" s="11">
        <v>137</v>
      </c>
      <c r="G17" s="33">
        <f t="shared" si="0"/>
        <v>-3.5211267605633756E-2</v>
      </c>
      <c r="H17" s="34">
        <f t="shared" si="1"/>
        <v>3.5841726149459463E-2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21</v>
      </c>
      <c r="C18" s="11">
        <v>19</v>
      </c>
      <c r="D18" s="11">
        <v>10</v>
      </c>
      <c r="E18" s="11">
        <v>74</v>
      </c>
      <c r="F18" s="11">
        <v>79</v>
      </c>
      <c r="G18" s="33">
        <f t="shared" si="0"/>
        <v>6.7567567567567544E-2</v>
      </c>
      <c r="H18" s="34">
        <f t="shared" si="1"/>
        <v>0.39268195714381737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141</v>
      </c>
      <c r="C19" s="11">
        <v>60</v>
      </c>
      <c r="D19" s="11">
        <v>71</v>
      </c>
      <c r="E19" s="11">
        <v>100</v>
      </c>
      <c r="F19" s="11">
        <v>82</v>
      </c>
      <c r="G19" s="33">
        <f t="shared" si="0"/>
        <v>-0.18000000000000005</v>
      </c>
      <c r="H19" s="34">
        <f t="shared" si="1"/>
        <v>-0.12672971022256629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537</v>
      </c>
      <c r="C20" s="11">
        <v>425</v>
      </c>
      <c r="D20" s="11">
        <v>421</v>
      </c>
      <c r="E20" s="11">
        <v>508</v>
      </c>
      <c r="F20" s="11">
        <v>517</v>
      </c>
      <c r="G20" s="33">
        <f t="shared" si="0"/>
        <v>1.7716535433070835E-2</v>
      </c>
      <c r="H20" s="34">
        <f t="shared" si="1"/>
        <v>-9.443928344057162E-3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132</v>
      </c>
      <c r="C21" s="11">
        <v>95</v>
      </c>
      <c r="D21" s="11">
        <v>109</v>
      </c>
      <c r="E21" s="11">
        <v>121</v>
      </c>
      <c r="F21" s="11">
        <v>207</v>
      </c>
      <c r="G21" s="33">
        <f t="shared" si="0"/>
        <v>0.71074380165289264</v>
      </c>
      <c r="H21" s="34">
        <f t="shared" si="1"/>
        <v>0.11904900022522824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123</v>
      </c>
      <c r="C22" s="11">
        <v>158</v>
      </c>
      <c r="D22" s="11">
        <v>56</v>
      </c>
      <c r="E22" s="11">
        <v>97</v>
      </c>
      <c r="F22" s="11">
        <v>65</v>
      </c>
      <c r="G22" s="33">
        <f t="shared" si="0"/>
        <v>-0.32989690721649489</v>
      </c>
      <c r="H22" s="34">
        <f t="shared" si="1"/>
        <v>-0.14738678179944753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115</v>
      </c>
      <c r="C23" s="11">
        <v>57</v>
      </c>
      <c r="D23" s="11">
        <v>49</v>
      </c>
      <c r="E23" s="11">
        <v>62</v>
      </c>
      <c r="F23" s="11">
        <v>88</v>
      </c>
      <c r="G23" s="33">
        <f t="shared" ref="G23:G35" si="2">IF(E23&gt;0,F23/E23-1,"-")</f>
        <v>0.41935483870967749</v>
      </c>
      <c r="H23" s="34">
        <f t="shared" ref="H23:H35" si="3">IF(B23&gt;0,((F23/B23)^(1/4)-1),"-")</f>
        <v>-6.4710178748694669E-2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92</v>
      </c>
      <c r="C24" s="11">
        <v>109</v>
      </c>
      <c r="D24" s="11">
        <v>116</v>
      </c>
      <c r="E24" s="11">
        <v>101</v>
      </c>
      <c r="F24" s="11">
        <v>115</v>
      </c>
      <c r="G24" s="33">
        <f t="shared" si="2"/>
        <v>0.13861386138613851</v>
      </c>
      <c r="H24" s="34">
        <f t="shared" si="3"/>
        <v>5.7371263440564091E-2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120</v>
      </c>
      <c r="C25" s="11">
        <v>229</v>
      </c>
      <c r="D25" s="11">
        <v>255</v>
      </c>
      <c r="E25" s="11">
        <v>235</v>
      </c>
      <c r="F25" s="11">
        <v>291</v>
      </c>
      <c r="G25" s="33">
        <f t="shared" si="2"/>
        <v>0.23829787234042543</v>
      </c>
      <c r="H25" s="34">
        <f t="shared" si="3"/>
        <v>0.24789468715903418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93</v>
      </c>
      <c r="C26" s="11">
        <v>72</v>
      </c>
      <c r="D26" s="11">
        <v>94</v>
      </c>
      <c r="E26" s="11">
        <v>135</v>
      </c>
      <c r="F26" s="11">
        <v>99</v>
      </c>
      <c r="G26" s="33">
        <f t="shared" si="2"/>
        <v>-0.26666666666666672</v>
      </c>
      <c r="H26" s="34">
        <f t="shared" si="3"/>
        <v>1.5752877989125835E-2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379</v>
      </c>
      <c r="C27" s="11">
        <v>370</v>
      </c>
      <c r="D27" s="11">
        <v>520</v>
      </c>
      <c r="E27" s="11">
        <v>414</v>
      </c>
      <c r="F27" s="11">
        <v>592</v>
      </c>
      <c r="G27" s="33">
        <f t="shared" si="2"/>
        <v>0.42995169082125595</v>
      </c>
      <c r="H27" s="34">
        <f t="shared" si="3"/>
        <v>0.11794547950756984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116</v>
      </c>
      <c r="C28" s="11">
        <v>111</v>
      </c>
      <c r="D28" s="11">
        <v>119</v>
      </c>
      <c r="E28" s="11">
        <v>118</v>
      </c>
      <c r="F28" s="11">
        <v>82</v>
      </c>
      <c r="G28" s="33">
        <f t="shared" si="2"/>
        <v>-0.30508474576271183</v>
      </c>
      <c r="H28" s="34">
        <f t="shared" si="3"/>
        <v>-8.3064122866305046E-2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175</v>
      </c>
      <c r="C29" s="11">
        <v>95</v>
      </c>
      <c r="D29" s="11">
        <v>130</v>
      </c>
      <c r="E29" s="11">
        <v>67</v>
      </c>
      <c r="F29" s="11">
        <v>84</v>
      </c>
      <c r="G29" s="33">
        <f t="shared" si="2"/>
        <v>0.25373134328358216</v>
      </c>
      <c r="H29" s="34">
        <f t="shared" si="3"/>
        <v>-0.16764170994243655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89</v>
      </c>
      <c r="C30" s="11">
        <v>41</v>
      </c>
      <c r="D30" s="11">
        <v>48</v>
      </c>
      <c r="E30" s="11">
        <v>147</v>
      </c>
      <c r="F30" s="11">
        <v>242</v>
      </c>
      <c r="G30" s="33">
        <f t="shared" si="2"/>
        <v>0.6462585034013606</v>
      </c>
      <c r="H30" s="34">
        <f t="shared" si="3"/>
        <v>0.28412215765903492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87</v>
      </c>
      <c r="C31" s="11">
        <v>75</v>
      </c>
      <c r="D31" s="11">
        <v>50</v>
      </c>
      <c r="E31" s="11">
        <v>56</v>
      </c>
      <c r="F31" s="11">
        <v>66</v>
      </c>
      <c r="G31" s="33">
        <f t="shared" si="2"/>
        <v>0.1785714285714286</v>
      </c>
      <c r="H31" s="34">
        <f t="shared" si="3"/>
        <v>-6.673243884115132E-2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44</v>
      </c>
      <c r="C32" s="11">
        <v>25</v>
      </c>
      <c r="D32" s="11">
        <v>29</v>
      </c>
      <c r="E32" s="11">
        <v>31</v>
      </c>
      <c r="F32" s="11">
        <v>38</v>
      </c>
      <c r="G32" s="33">
        <f t="shared" si="2"/>
        <v>0.22580645161290325</v>
      </c>
      <c r="H32" s="34">
        <f t="shared" si="3"/>
        <v>-3.5987356263111447E-2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31</v>
      </c>
      <c r="C33" s="11">
        <v>54</v>
      </c>
      <c r="D33" s="11">
        <v>31</v>
      </c>
      <c r="E33" s="11">
        <v>89</v>
      </c>
      <c r="F33" s="11">
        <v>119</v>
      </c>
      <c r="G33" s="33">
        <f t="shared" si="2"/>
        <v>0.33707865168539319</v>
      </c>
      <c r="H33" s="34">
        <f t="shared" si="3"/>
        <v>0.39973659453208765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105</v>
      </c>
      <c r="C34" s="11">
        <v>107</v>
      </c>
      <c r="D34" s="11">
        <v>101</v>
      </c>
      <c r="E34" s="11">
        <v>101</v>
      </c>
      <c r="F34" s="11">
        <v>124</v>
      </c>
      <c r="G34" s="33">
        <f t="shared" si="2"/>
        <v>0.2277227722772277</v>
      </c>
      <c r="H34" s="34">
        <f t="shared" si="3"/>
        <v>4.245687180295965E-2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97</v>
      </c>
      <c r="C35" s="11">
        <v>6</v>
      </c>
      <c r="D35" s="11">
        <v>126</v>
      </c>
      <c r="E35" s="11">
        <v>65</v>
      </c>
      <c r="F35" s="11">
        <v>169</v>
      </c>
      <c r="G35" s="33">
        <f t="shared" si="2"/>
        <v>1.6</v>
      </c>
      <c r="H35" s="34">
        <f t="shared" si="3"/>
        <v>0.14889077578058085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1316</v>
      </c>
      <c r="C36" s="20">
        <v>678</v>
      </c>
      <c r="D36" s="20">
        <v>950</v>
      </c>
      <c r="E36" s="20">
        <v>884</v>
      </c>
      <c r="F36" s="20">
        <v>1055</v>
      </c>
      <c r="G36" s="33">
        <f t="shared" si="0"/>
        <v>0.1934389140271493</v>
      </c>
      <c r="H36" s="34">
        <f t="shared" si="1"/>
        <v>-5.3764706752354896E-2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37951</v>
      </c>
      <c r="C37" s="67">
        <v>36140</v>
      </c>
      <c r="D37" s="67">
        <v>42131</v>
      </c>
      <c r="E37" s="67">
        <v>47741</v>
      </c>
      <c r="F37" s="67">
        <v>44348</v>
      </c>
      <c r="G37" s="70">
        <f t="shared" si="0"/>
        <v>-7.1070987201776292E-2</v>
      </c>
      <c r="H37" s="71">
        <f t="shared" si="1"/>
        <v>3.9711155507311524E-2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93425</v>
      </c>
      <c r="C38" s="72">
        <v>95590</v>
      </c>
      <c r="D38" s="72">
        <v>102313</v>
      </c>
      <c r="E38" s="72">
        <v>109635</v>
      </c>
      <c r="F38" s="72">
        <v>109434</v>
      </c>
      <c r="G38" s="70">
        <f t="shared" si="0"/>
        <v>-1.8333561362703366E-3</v>
      </c>
      <c r="H38" s="70">
        <f t="shared" si="1"/>
        <v>4.0332801191587553E-2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19" priority="6" stopIfTrue="1" operator="notEqual">
      <formula>0</formula>
    </cfRule>
  </conditionalFormatting>
  <conditionalFormatting sqref="F5:F38">
    <cfRule type="cellIs" dxfId="118" priority="9" stopIfTrue="1" operator="lessThan">
      <formula>0</formula>
    </cfRule>
  </conditionalFormatting>
  <conditionalFormatting sqref="B5:B38">
    <cfRule type="cellIs" dxfId="117" priority="4" stopIfTrue="1" operator="lessThan">
      <formula>0</formula>
    </cfRule>
  </conditionalFormatting>
  <conditionalFormatting sqref="D5:D38">
    <cfRule type="cellIs" dxfId="116" priority="3" stopIfTrue="1" operator="lessThan">
      <formula>0</formula>
    </cfRule>
  </conditionalFormatting>
  <conditionalFormatting sqref="E5:E38">
    <cfRule type="cellIs" dxfId="115" priority="2" stopIfTrue="1" operator="lessThan">
      <formula>0</formula>
    </cfRule>
  </conditionalFormatting>
  <conditionalFormatting sqref="C5:C38">
    <cfRule type="cellIs" dxfId="11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99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 t="s">
        <v>113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355942</v>
      </c>
      <c r="C5" s="21">
        <v>382990</v>
      </c>
      <c r="D5" s="21">
        <v>354290</v>
      </c>
      <c r="E5" s="11">
        <v>368614</v>
      </c>
      <c r="F5" s="11">
        <v>380827</v>
      </c>
      <c r="G5" s="33">
        <f>IF(E5&gt;0,F5/E5-1,"-")</f>
        <v>3.3132219611843317E-2</v>
      </c>
      <c r="H5" s="34">
        <f>IF(B5&gt;0,((F5/B5)^(1/4)-1),"-")</f>
        <v>1.7037868514088172E-2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220681</v>
      </c>
      <c r="C6" s="11">
        <v>238931</v>
      </c>
      <c r="D6" s="11">
        <v>253110</v>
      </c>
      <c r="E6" s="11">
        <v>254968</v>
      </c>
      <c r="F6" s="11">
        <v>252526</v>
      </c>
      <c r="G6" s="33">
        <f t="shared" ref="G6:G38" si="0">IF(E6&gt;0,F6/E6-1,"-")</f>
        <v>-9.5776724922342904E-3</v>
      </c>
      <c r="H6" s="34">
        <f t="shared" ref="H6:H38" si="1">IF(B6&gt;0,((F6/B6)^(1/4)-1),"-")</f>
        <v>3.4273242038747931E-2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55267</v>
      </c>
      <c r="C7" s="11">
        <v>45156</v>
      </c>
      <c r="D7" s="11">
        <v>53325</v>
      </c>
      <c r="E7" s="11">
        <v>50338</v>
      </c>
      <c r="F7" s="11">
        <v>45230</v>
      </c>
      <c r="G7" s="33">
        <f t="shared" si="0"/>
        <v>-0.10147403551988554</v>
      </c>
      <c r="H7" s="34">
        <f t="shared" si="1"/>
        <v>-4.8869355994766717E-2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37289</v>
      </c>
      <c r="C8" s="11">
        <v>32685</v>
      </c>
      <c r="D8" s="11">
        <v>35817</v>
      </c>
      <c r="E8" s="11">
        <v>35143</v>
      </c>
      <c r="F8" s="11">
        <v>39095</v>
      </c>
      <c r="G8" s="33">
        <f t="shared" si="0"/>
        <v>0.11245482741940083</v>
      </c>
      <c r="H8" s="34">
        <f t="shared" si="1"/>
        <v>1.1894231572216807E-2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8148</v>
      </c>
      <c r="C9" s="11">
        <v>5757</v>
      </c>
      <c r="D9" s="11">
        <v>6044</v>
      </c>
      <c r="E9" s="11">
        <v>6400</v>
      </c>
      <c r="F9" s="11">
        <v>7701</v>
      </c>
      <c r="G9" s="33">
        <f t="shared" si="0"/>
        <v>0.20328125000000008</v>
      </c>
      <c r="H9" s="34">
        <f t="shared" si="1"/>
        <v>-1.4006559414528441E-2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3297</v>
      </c>
      <c r="C10" s="11">
        <v>3095</v>
      </c>
      <c r="D10" s="11">
        <v>2790</v>
      </c>
      <c r="E10" s="11">
        <v>2918</v>
      </c>
      <c r="F10" s="11">
        <v>2529</v>
      </c>
      <c r="G10" s="33">
        <f t="shared" si="0"/>
        <v>-0.13331048663468126</v>
      </c>
      <c r="H10" s="34">
        <f t="shared" si="1"/>
        <v>-6.4147358412914413E-2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277</v>
      </c>
      <c r="C11" s="11">
        <v>170</v>
      </c>
      <c r="D11" s="11">
        <v>129</v>
      </c>
      <c r="E11" s="11">
        <v>254</v>
      </c>
      <c r="F11" s="11">
        <v>280</v>
      </c>
      <c r="G11" s="33">
        <f t="shared" si="0"/>
        <v>0.10236220472440949</v>
      </c>
      <c r="H11" s="34">
        <f t="shared" si="1"/>
        <v>2.6966536926029683E-3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578</v>
      </c>
      <c r="C12" s="11">
        <v>827</v>
      </c>
      <c r="D12" s="11">
        <v>562</v>
      </c>
      <c r="E12" s="11">
        <v>613</v>
      </c>
      <c r="F12" s="11">
        <v>827</v>
      </c>
      <c r="G12" s="33">
        <f t="shared" si="0"/>
        <v>0.34910277324632943</v>
      </c>
      <c r="H12" s="34">
        <f t="shared" si="1"/>
        <v>9.3690444635064152E-2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422</v>
      </c>
      <c r="C13" s="11">
        <v>347</v>
      </c>
      <c r="D13" s="11">
        <v>269</v>
      </c>
      <c r="E13" s="11">
        <v>256</v>
      </c>
      <c r="F13" s="11">
        <v>309</v>
      </c>
      <c r="G13" s="33">
        <f t="shared" si="0"/>
        <v>0.20703125</v>
      </c>
      <c r="H13" s="34">
        <f t="shared" si="1"/>
        <v>-7.4957881769880386E-2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400</v>
      </c>
      <c r="C14" s="11">
        <v>157</v>
      </c>
      <c r="D14" s="11">
        <v>76</v>
      </c>
      <c r="E14" s="11">
        <v>61</v>
      </c>
      <c r="F14" s="11">
        <v>128</v>
      </c>
      <c r="G14" s="33">
        <f t="shared" si="0"/>
        <v>1.098360655737705</v>
      </c>
      <c r="H14" s="34">
        <f t="shared" si="1"/>
        <v>-0.24787938138272125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589</v>
      </c>
      <c r="C15" s="11">
        <v>917</v>
      </c>
      <c r="D15" s="11">
        <v>827</v>
      </c>
      <c r="E15" s="11">
        <v>880</v>
      </c>
      <c r="F15" s="11">
        <v>1076</v>
      </c>
      <c r="G15" s="33">
        <f t="shared" si="0"/>
        <v>0.22272727272727266</v>
      </c>
      <c r="H15" s="34">
        <f t="shared" si="1"/>
        <v>0.16258373880708765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613</v>
      </c>
      <c r="C16" s="11">
        <v>841</v>
      </c>
      <c r="D16" s="11">
        <v>678</v>
      </c>
      <c r="E16" s="11">
        <v>642</v>
      </c>
      <c r="F16" s="11">
        <v>989</v>
      </c>
      <c r="G16" s="33">
        <f t="shared" si="0"/>
        <v>0.54049844236760114</v>
      </c>
      <c r="H16" s="34">
        <f t="shared" si="1"/>
        <v>0.12702604962576469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76</v>
      </c>
      <c r="C17" s="11">
        <v>114</v>
      </c>
      <c r="D17" s="11">
        <v>77</v>
      </c>
      <c r="E17" s="11">
        <v>85</v>
      </c>
      <c r="F17" s="11">
        <v>69</v>
      </c>
      <c r="G17" s="33">
        <f t="shared" si="0"/>
        <v>-0.18823529411764706</v>
      </c>
      <c r="H17" s="34">
        <f t="shared" si="1"/>
        <v>-2.3867270936459462E-2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63</v>
      </c>
      <c r="C18" s="11">
        <v>62</v>
      </c>
      <c r="D18" s="11">
        <v>33</v>
      </c>
      <c r="E18" s="11">
        <v>34</v>
      </c>
      <c r="F18" s="11">
        <v>63</v>
      </c>
      <c r="G18" s="33">
        <f t="shared" si="0"/>
        <v>0.85294117647058831</v>
      </c>
      <c r="H18" s="34">
        <f t="shared" si="1"/>
        <v>0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107</v>
      </c>
      <c r="C19" s="11">
        <v>312</v>
      </c>
      <c r="D19" s="11">
        <v>257</v>
      </c>
      <c r="E19" s="11">
        <v>366</v>
      </c>
      <c r="F19" s="11">
        <v>164</v>
      </c>
      <c r="G19" s="33">
        <f t="shared" si="0"/>
        <v>-0.55191256830601088</v>
      </c>
      <c r="H19" s="34">
        <f t="shared" si="1"/>
        <v>0.11266651286169505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647</v>
      </c>
      <c r="C20" s="11">
        <v>756</v>
      </c>
      <c r="D20" s="11">
        <v>325</v>
      </c>
      <c r="E20" s="11">
        <v>339</v>
      </c>
      <c r="F20" s="11">
        <v>314</v>
      </c>
      <c r="G20" s="33">
        <f t="shared" si="0"/>
        <v>-7.3746312684365822E-2</v>
      </c>
      <c r="H20" s="34">
        <f t="shared" si="1"/>
        <v>-0.16534626365372074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266</v>
      </c>
      <c r="C21" s="11">
        <v>184</v>
      </c>
      <c r="D21" s="11">
        <v>157</v>
      </c>
      <c r="E21" s="11">
        <v>178</v>
      </c>
      <c r="F21" s="11">
        <v>181</v>
      </c>
      <c r="G21" s="33">
        <f t="shared" si="0"/>
        <v>1.6853932584269593E-2</v>
      </c>
      <c r="H21" s="34">
        <f t="shared" si="1"/>
        <v>-9.1762907501470314E-2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116</v>
      </c>
      <c r="C22" s="11">
        <v>61</v>
      </c>
      <c r="D22" s="11">
        <v>109</v>
      </c>
      <c r="E22" s="11">
        <v>103</v>
      </c>
      <c r="F22" s="11">
        <v>204</v>
      </c>
      <c r="G22" s="33">
        <f t="shared" si="0"/>
        <v>0.98058252427184467</v>
      </c>
      <c r="H22" s="34">
        <f t="shared" si="1"/>
        <v>0.15157716506775021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153</v>
      </c>
      <c r="C23" s="11">
        <v>80</v>
      </c>
      <c r="D23" s="11">
        <v>81</v>
      </c>
      <c r="E23" s="11">
        <v>41</v>
      </c>
      <c r="F23" s="11">
        <v>83</v>
      </c>
      <c r="G23" s="33">
        <f t="shared" ref="G23:G35" si="2">IF(E23&gt;0,F23/E23-1,"-")</f>
        <v>1.024390243902439</v>
      </c>
      <c r="H23" s="34">
        <f t="shared" ref="H23:H35" si="3">IF(B23&gt;0,((F23/B23)^(1/4)-1),"-")</f>
        <v>-0.14178388454699076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175</v>
      </c>
      <c r="C24" s="11">
        <v>258</v>
      </c>
      <c r="D24" s="11">
        <v>150</v>
      </c>
      <c r="E24" s="11">
        <v>131</v>
      </c>
      <c r="F24" s="11">
        <v>188</v>
      </c>
      <c r="G24" s="33">
        <f t="shared" si="2"/>
        <v>0.43511450381679384</v>
      </c>
      <c r="H24" s="34">
        <f t="shared" si="3"/>
        <v>1.8075415315361498E-2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594</v>
      </c>
      <c r="C25" s="11">
        <v>617</v>
      </c>
      <c r="D25" s="11">
        <v>644</v>
      </c>
      <c r="E25" s="11">
        <v>819</v>
      </c>
      <c r="F25" s="11">
        <v>873</v>
      </c>
      <c r="G25" s="33">
        <f t="shared" si="2"/>
        <v>6.5934065934065922E-2</v>
      </c>
      <c r="H25" s="34">
        <f t="shared" si="3"/>
        <v>0.10104976784272379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45</v>
      </c>
      <c r="C26" s="11">
        <v>123</v>
      </c>
      <c r="D26" s="11">
        <v>76</v>
      </c>
      <c r="E26" s="11">
        <v>94</v>
      </c>
      <c r="F26" s="11">
        <v>232</v>
      </c>
      <c r="G26" s="33">
        <f t="shared" si="2"/>
        <v>1.4680851063829787</v>
      </c>
      <c r="H26" s="34">
        <f t="shared" si="3"/>
        <v>0.50684599372005734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433</v>
      </c>
      <c r="C27" s="11">
        <v>468</v>
      </c>
      <c r="D27" s="11">
        <v>332</v>
      </c>
      <c r="E27" s="11">
        <v>510</v>
      </c>
      <c r="F27" s="11">
        <v>584</v>
      </c>
      <c r="G27" s="33">
        <f t="shared" si="2"/>
        <v>0.1450980392156862</v>
      </c>
      <c r="H27" s="34">
        <f t="shared" si="3"/>
        <v>7.7658695876085648E-2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88</v>
      </c>
      <c r="C28" s="11">
        <v>49</v>
      </c>
      <c r="D28" s="11">
        <v>43</v>
      </c>
      <c r="E28" s="11">
        <v>40</v>
      </c>
      <c r="F28" s="11">
        <v>125</v>
      </c>
      <c r="G28" s="33">
        <f t="shared" si="2"/>
        <v>2.125</v>
      </c>
      <c r="H28" s="34">
        <f t="shared" si="3"/>
        <v>9.1708860711952944E-2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105</v>
      </c>
      <c r="C29" s="11">
        <v>45</v>
      </c>
      <c r="D29" s="11">
        <v>25</v>
      </c>
      <c r="E29" s="11">
        <v>39</v>
      </c>
      <c r="F29" s="11">
        <v>65</v>
      </c>
      <c r="G29" s="33">
        <f t="shared" si="2"/>
        <v>0.66666666666666674</v>
      </c>
      <c r="H29" s="34">
        <f t="shared" si="3"/>
        <v>-0.11298489727094096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68</v>
      </c>
      <c r="C30" s="11">
        <v>69</v>
      </c>
      <c r="D30" s="11">
        <v>58</v>
      </c>
      <c r="E30" s="11">
        <v>69</v>
      </c>
      <c r="F30" s="11">
        <v>118</v>
      </c>
      <c r="G30" s="33">
        <f t="shared" si="2"/>
        <v>0.71014492753623193</v>
      </c>
      <c r="H30" s="34">
        <f t="shared" si="3"/>
        <v>0.14773935544306593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23</v>
      </c>
      <c r="C31" s="11">
        <v>31</v>
      </c>
      <c r="D31" s="11">
        <v>18</v>
      </c>
      <c r="E31" s="11">
        <v>11</v>
      </c>
      <c r="F31" s="11">
        <v>15</v>
      </c>
      <c r="G31" s="33">
        <f t="shared" si="2"/>
        <v>0.36363636363636354</v>
      </c>
      <c r="H31" s="34">
        <f t="shared" si="3"/>
        <v>-0.10134942659159885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113</v>
      </c>
      <c r="C32" s="11">
        <v>95</v>
      </c>
      <c r="D32" s="11">
        <v>113</v>
      </c>
      <c r="E32" s="11">
        <v>128</v>
      </c>
      <c r="F32" s="11">
        <v>169</v>
      </c>
      <c r="G32" s="33">
        <f t="shared" si="2"/>
        <v>0.3203125</v>
      </c>
      <c r="H32" s="34">
        <f t="shared" si="3"/>
        <v>0.10586487822820212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158</v>
      </c>
      <c r="C33" s="11">
        <v>140</v>
      </c>
      <c r="D33" s="11">
        <v>86</v>
      </c>
      <c r="E33" s="11">
        <v>115</v>
      </c>
      <c r="F33" s="11">
        <v>108</v>
      </c>
      <c r="G33" s="33">
        <f t="shared" si="2"/>
        <v>-6.0869565217391286E-2</v>
      </c>
      <c r="H33" s="34">
        <f t="shared" si="3"/>
        <v>-9.0732502552562599E-2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80</v>
      </c>
      <c r="C34" s="11">
        <v>33</v>
      </c>
      <c r="D34" s="11">
        <v>51</v>
      </c>
      <c r="E34" s="11">
        <v>47</v>
      </c>
      <c r="F34" s="11">
        <v>199</v>
      </c>
      <c r="G34" s="33">
        <f t="shared" si="2"/>
        <v>3.2340425531914896</v>
      </c>
      <c r="H34" s="34">
        <f t="shared" si="3"/>
        <v>0.25585868216083552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38</v>
      </c>
      <c r="C35" s="11">
        <v>33</v>
      </c>
      <c r="D35" s="11">
        <v>14</v>
      </c>
      <c r="E35" s="11">
        <v>27</v>
      </c>
      <c r="F35" s="11">
        <v>86</v>
      </c>
      <c r="G35" s="33">
        <f t="shared" si="2"/>
        <v>2.1851851851851851</v>
      </c>
      <c r="H35" s="34">
        <f t="shared" si="3"/>
        <v>0.2265315207379861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1329</v>
      </c>
      <c r="C36" s="20">
        <v>1383</v>
      </c>
      <c r="D36" s="20">
        <v>725</v>
      </c>
      <c r="E36" s="20">
        <v>867</v>
      </c>
      <c r="F36" s="20">
        <v>1680</v>
      </c>
      <c r="G36" s="33">
        <f t="shared" si="0"/>
        <v>0.93771626297577848</v>
      </c>
      <c r="H36" s="34">
        <f t="shared" si="1"/>
        <v>6.0342271262222136E-2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332238</v>
      </c>
      <c r="C37" s="67">
        <v>333796</v>
      </c>
      <c r="D37" s="67">
        <v>357001</v>
      </c>
      <c r="E37" s="67">
        <v>356516</v>
      </c>
      <c r="F37" s="67">
        <v>356210</v>
      </c>
      <c r="G37" s="70">
        <f t="shared" si="0"/>
        <v>-8.5830649956808447E-4</v>
      </c>
      <c r="H37" s="71">
        <f t="shared" si="1"/>
        <v>1.7569780426038628E-2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688180</v>
      </c>
      <c r="C38" s="72">
        <v>716786</v>
      </c>
      <c r="D38" s="72">
        <v>711291</v>
      </c>
      <c r="E38" s="72">
        <v>725130</v>
      </c>
      <c r="F38" s="72">
        <v>737037</v>
      </c>
      <c r="G38" s="70">
        <f t="shared" si="0"/>
        <v>1.6420503909643891E-2</v>
      </c>
      <c r="H38" s="70">
        <f t="shared" si="1"/>
        <v>1.7294767928930144E-2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13" priority="6" stopIfTrue="1" operator="notEqual">
      <formula>0</formula>
    </cfRule>
  </conditionalFormatting>
  <conditionalFormatting sqref="F5:F38">
    <cfRule type="cellIs" dxfId="112" priority="9" stopIfTrue="1" operator="lessThan">
      <formula>0</formula>
    </cfRule>
  </conditionalFormatting>
  <conditionalFormatting sqref="B5:B38">
    <cfRule type="cellIs" dxfId="111" priority="4" stopIfTrue="1" operator="lessThan">
      <formula>0</formula>
    </cfRule>
  </conditionalFormatting>
  <conditionalFormatting sqref="D5:D38">
    <cfRule type="cellIs" dxfId="110" priority="3" stopIfTrue="1" operator="lessThan">
      <formula>0</formula>
    </cfRule>
  </conditionalFormatting>
  <conditionalFormatting sqref="E5:E38">
    <cfRule type="cellIs" dxfId="109" priority="2" stopIfTrue="1" operator="lessThan">
      <formula>0</formula>
    </cfRule>
  </conditionalFormatting>
  <conditionalFormatting sqref="C5:C38">
    <cfRule type="cellIs" dxfId="10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100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75012</v>
      </c>
      <c r="C5" s="21">
        <v>77908</v>
      </c>
      <c r="D5" s="21">
        <v>82320</v>
      </c>
      <c r="E5" s="11">
        <v>85006</v>
      </c>
      <c r="F5" s="11">
        <v>89137</v>
      </c>
      <c r="G5" s="33">
        <f>IF(E5&gt;0,F5/E5-1,"-")</f>
        <v>4.8596569653906796E-2</v>
      </c>
      <c r="H5" s="34">
        <f>IF(B5&gt;0,((F5/B5)^(1/4)-1),"-")</f>
        <v>4.407528906450886E-2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16446</v>
      </c>
      <c r="C6" s="11">
        <v>16264</v>
      </c>
      <c r="D6" s="11">
        <v>18365</v>
      </c>
      <c r="E6" s="11">
        <v>15622</v>
      </c>
      <c r="F6" s="11">
        <v>15301</v>
      </c>
      <c r="G6" s="33">
        <f t="shared" ref="G6:G38" si="0">IF(E6&gt;0,F6/E6-1,"-")</f>
        <v>-2.0547945205479423E-2</v>
      </c>
      <c r="H6" s="34">
        <f t="shared" ref="H6:H38" si="1">IF(B6&gt;0,((F6/B6)^(1/4)-1),"-")</f>
        <v>-1.787926017019037E-2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2607</v>
      </c>
      <c r="C7" s="11">
        <v>2614</v>
      </c>
      <c r="D7" s="11">
        <v>2576</v>
      </c>
      <c r="E7" s="11">
        <v>2888</v>
      </c>
      <c r="F7" s="11">
        <v>2923</v>
      </c>
      <c r="G7" s="33">
        <f t="shared" si="0"/>
        <v>1.2119113573407114E-2</v>
      </c>
      <c r="H7" s="34">
        <f t="shared" si="1"/>
        <v>2.9015569857649748E-2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634</v>
      </c>
      <c r="C8" s="11">
        <v>1323</v>
      </c>
      <c r="D8" s="11">
        <v>1133</v>
      </c>
      <c r="E8" s="11">
        <v>1063</v>
      </c>
      <c r="F8" s="11">
        <v>635</v>
      </c>
      <c r="G8" s="33">
        <f t="shared" si="0"/>
        <v>-0.40263405456255874</v>
      </c>
      <c r="H8" s="34">
        <f t="shared" si="1"/>
        <v>3.9408874644109027E-4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334</v>
      </c>
      <c r="C9" s="11">
        <v>398</v>
      </c>
      <c r="D9" s="11">
        <v>473</v>
      </c>
      <c r="E9" s="11">
        <v>554</v>
      </c>
      <c r="F9" s="11">
        <v>431</v>
      </c>
      <c r="G9" s="33">
        <f t="shared" si="0"/>
        <v>-0.22202166064981954</v>
      </c>
      <c r="H9" s="34">
        <f t="shared" si="1"/>
        <v>6.5817141826866266E-2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100</v>
      </c>
      <c r="C10" s="11">
        <v>105</v>
      </c>
      <c r="D10" s="11">
        <v>114</v>
      </c>
      <c r="E10" s="11">
        <v>185</v>
      </c>
      <c r="F10" s="11">
        <v>206</v>
      </c>
      <c r="G10" s="33">
        <f t="shared" si="0"/>
        <v>0.11351351351351346</v>
      </c>
      <c r="H10" s="34">
        <f t="shared" si="1"/>
        <v>0.19802754953328705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14</v>
      </c>
      <c r="C11" s="11">
        <v>104</v>
      </c>
      <c r="D11" s="11">
        <v>45</v>
      </c>
      <c r="E11" s="11">
        <v>38</v>
      </c>
      <c r="F11" s="11">
        <v>37</v>
      </c>
      <c r="G11" s="33">
        <f t="shared" si="0"/>
        <v>-2.6315789473684181E-2</v>
      </c>
      <c r="H11" s="34">
        <f t="shared" si="1"/>
        <v>0.27502418334158008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248</v>
      </c>
      <c r="C12" s="11">
        <v>285</v>
      </c>
      <c r="D12" s="11">
        <v>67</v>
      </c>
      <c r="E12" s="11">
        <v>41</v>
      </c>
      <c r="F12" s="11">
        <v>148</v>
      </c>
      <c r="G12" s="33">
        <f t="shared" si="0"/>
        <v>2.6097560975609757</v>
      </c>
      <c r="H12" s="34">
        <f t="shared" si="1"/>
        <v>-0.1210736015684396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26</v>
      </c>
      <c r="C13" s="11">
        <v>63</v>
      </c>
      <c r="D13" s="11">
        <v>47</v>
      </c>
      <c r="E13" s="11">
        <v>24</v>
      </c>
      <c r="F13" s="11">
        <v>61</v>
      </c>
      <c r="G13" s="33">
        <f t="shared" si="0"/>
        <v>1.5416666666666665</v>
      </c>
      <c r="H13" s="34">
        <f t="shared" si="1"/>
        <v>0.23762513747219405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39</v>
      </c>
      <c r="C14" s="11">
        <v>25</v>
      </c>
      <c r="D14" s="11">
        <v>9</v>
      </c>
      <c r="E14" s="11">
        <v>9</v>
      </c>
      <c r="F14" s="11">
        <v>61</v>
      </c>
      <c r="G14" s="33">
        <f t="shared" si="0"/>
        <v>5.7777777777777777</v>
      </c>
      <c r="H14" s="34">
        <f t="shared" si="1"/>
        <v>0.11832055393778429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382</v>
      </c>
      <c r="C15" s="11">
        <v>254</v>
      </c>
      <c r="D15" s="11">
        <v>304</v>
      </c>
      <c r="E15" s="11">
        <v>248</v>
      </c>
      <c r="F15" s="11">
        <v>205</v>
      </c>
      <c r="G15" s="33">
        <f t="shared" si="0"/>
        <v>-0.17338709677419351</v>
      </c>
      <c r="H15" s="34">
        <f t="shared" si="1"/>
        <v>-0.14410079194033965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109</v>
      </c>
      <c r="C16" s="11">
        <v>79</v>
      </c>
      <c r="D16" s="11">
        <v>113</v>
      </c>
      <c r="E16" s="11">
        <v>72</v>
      </c>
      <c r="F16" s="11">
        <v>154</v>
      </c>
      <c r="G16" s="33">
        <f t="shared" si="0"/>
        <v>1.1388888888888888</v>
      </c>
      <c r="H16" s="34">
        <f t="shared" si="1"/>
        <v>9.0243624569584124E-2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19</v>
      </c>
      <c r="C17" s="11">
        <v>11</v>
      </c>
      <c r="D17" s="11">
        <v>11</v>
      </c>
      <c r="E17" s="11">
        <v>12</v>
      </c>
      <c r="F17" s="11">
        <v>17</v>
      </c>
      <c r="G17" s="33">
        <f t="shared" si="0"/>
        <v>0.41666666666666674</v>
      </c>
      <c r="H17" s="34">
        <f t="shared" si="1"/>
        <v>-2.7423369123585561E-2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23</v>
      </c>
      <c r="C18" s="11">
        <v>16</v>
      </c>
      <c r="D18" s="11">
        <v>7</v>
      </c>
      <c r="E18" s="11">
        <v>15</v>
      </c>
      <c r="F18" s="11">
        <v>9</v>
      </c>
      <c r="G18" s="33">
        <f t="shared" si="0"/>
        <v>-0.4</v>
      </c>
      <c r="H18" s="34">
        <f t="shared" si="1"/>
        <v>-0.20908708306715318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45</v>
      </c>
      <c r="C19" s="11">
        <v>49</v>
      </c>
      <c r="D19" s="11">
        <v>32</v>
      </c>
      <c r="E19" s="11">
        <v>60</v>
      </c>
      <c r="F19" s="11">
        <v>68</v>
      </c>
      <c r="G19" s="33">
        <f t="shared" si="0"/>
        <v>0.1333333333333333</v>
      </c>
      <c r="H19" s="34">
        <f t="shared" si="1"/>
        <v>0.10872566232847625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103</v>
      </c>
      <c r="C20" s="11">
        <v>59</v>
      </c>
      <c r="D20" s="11">
        <v>89</v>
      </c>
      <c r="E20" s="11">
        <v>107</v>
      </c>
      <c r="F20" s="11">
        <v>50</v>
      </c>
      <c r="G20" s="33">
        <f t="shared" si="0"/>
        <v>-0.53271028037383172</v>
      </c>
      <c r="H20" s="34">
        <f t="shared" si="1"/>
        <v>-0.1652946542092727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26</v>
      </c>
      <c r="C21" s="11">
        <v>16</v>
      </c>
      <c r="D21" s="11">
        <v>53</v>
      </c>
      <c r="E21" s="11">
        <v>48</v>
      </c>
      <c r="F21" s="11">
        <v>29</v>
      </c>
      <c r="G21" s="33">
        <f t="shared" si="0"/>
        <v>-0.39583333333333337</v>
      </c>
      <c r="H21" s="34">
        <f t="shared" si="1"/>
        <v>2.7675877432852491E-2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17</v>
      </c>
      <c r="C22" s="11">
        <v>10</v>
      </c>
      <c r="D22" s="11">
        <v>8</v>
      </c>
      <c r="E22" s="11">
        <v>8</v>
      </c>
      <c r="F22" s="11">
        <v>12</v>
      </c>
      <c r="G22" s="33">
        <f t="shared" si="0"/>
        <v>0.5</v>
      </c>
      <c r="H22" s="34">
        <f t="shared" si="1"/>
        <v>-8.3393186575178246E-2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11</v>
      </c>
      <c r="C23" s="11">
        <v>6</v>
      </c>
      <c r="D23" s="11">
        <v>17</v>
      </c>
      <c r="E23" s="11">
        <v>26</v>
      </c>
      <c r="F23" s="11">
        <v>12</v>
      </c>
      <c r="G23" s="33">
        <f t="shared" ref="G23:G35" si="2">IF(E23&gt;0,F23/E23-1,"-")</f>
        <v>-0.53846153846153844</v>
      </c>
      <c r="H23" s="34">
        <f t="shared" ref="H23:H35" si="3">IF(B23&gt;0,((F23/B23)^(1/4)-1),"-")</f>
        <v>2.1991162258356844E-2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15</v>
      </c>
      <c r="C24" s="11">
        <v>35</v>
      </c>
      <c r="D24" s="11">
        <v>19</v>
      </c>
      <c r="E24" s="11">
        <v>51</v>
      </c>
      <c r="F24" s="11">
        <v>27</v>
      </c>
      <c r="G24" s="33">
        <f t="shared" si="2"/>
        <v>-0.47058823529411764</v>
      </c>
      <c r="H24" s="34">
        <f t="shared" si="3"/>
        <v>0.15829218528826905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104</v>
      </c>
      <c r="C25" s="11">
        <v>83</v>
      </c>
      <c r="D25" s="11">
        <v>89</v>
      </c>
      <c r="E25" s="11">
        <v>127</v>
      </c>
      <c r="F25" s="11">
        <v>182</v>
      </c>
      <c r="G25" s="33">
        <f t="shared" si="2"/>
        <v>0.43307086614173218</v>
      </c>
      <c r="H25" s="34">
        <f t="shared" si="3"/>
        <v>0.15016331689560292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18</v>
      </c>
      <c r="C26" s="11">
        <v>34</v>
      </c>
      <c r="D26" s="11">
        <v>28</v>
      </c>
      <c r="E26" s="11">
        <v>27</v>
      </c>
      <c r="F26" s="11">
        <v>67</v>
      </c>
      <c r="G26" s="33">
        <f t="shared" si="2"/>
        <v>1.4814814814814814</v>
      </c>
      <c r="H26" s="34">
        <f t="shared" si="3"/>
        <v>0.38899465458476024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70</v>
      </c>
      <c r="C27" s="11">
        <v>67</v>
      </c>
      <c r="D27" s="11">
        <v>72</v>
      </c>
      <c r="E27" s="11">
        <v>106</v>
      </c>
      <c r="F27" s="11">
        <v>123</v>
      </c>
      <c r="G27" s="33">
        <f t="shared" si="2"/>
        <v>0.16037735849056611</v>
      </c>
      <c r="H27" s="34">
        <f t="shared" si="3"/>
        <v>0.15133516081669507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34</v>
      </c>
      <c r="C28" s="11">
        <v>14</v>
      </c>
      <c r="D28" s="11">
        <v>16</v>
      </c>
      <c r="E28" s="11">
        <v>11</v>
      </c>
      <c r="F28" s="11">
        <v>31</v>
      </c>
      <c r="G28" s="33">
        <f t="shared" si="2"/>
        <v>1.8181818181818183</v>
      </c>
      <c r="H28" s="34">
        <f t="shared" si="3"/>
        <v>-2.2828719910254924E-2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8</v>
      </c>
      <c r="C29" s="11">
        <v>5</v>
      </c>
      <c r="D29" s="11">
        <v>14</v>
      </c>
      <c r="E29" s="11">
        <v>11</v>
      </c>
      <c r="F29" s="11">
        <v>30</v>
      </c>
      <c r="G29" s="33">
        <f t="shared" si="2"/>
        <v>1.7272727272727271</v>
      </c>
      <c r="H29" s="34">
        <f t="shared" si="3"/>
        <v>0.39157884185687042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27</v>
      </c>
      <c r="C30" s="11">
        <v>7</v>
      </c>
      <c r="D30" s="11">
        <v>8</v>
      </c>
      <c r="E30" s="11">
        <v>5</v>
      </c>
      <c r="F30" s="11">
        <v>15</v>
      </c>
      <c r="G30" s="33">
        <f t="shared" si="2"/>
        <v>2</v>
      </c>
      <c r="H30" s="34">
        <f t="shared" si="3"/>
        <v>-0.13665997862954948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1</v>
      </c>
      <c r="C31" s="11">
        <v>2</v>
      </c>
      <c r="D31" s="11">
        <v>0</v>
      </c>
      <c r="E31" s="11">
        <v>3</v>
      </c>
      <c r="F31" s="11">
        <v>5</v>
      </c>
      <c r="G31" s="33">
        <f t="shared" si="2"/>
        <v>0.66666666666666674</v>
      </c>
      <c r="H31" s="34">
        <f t="shared" si="3"/>
        <v>0.4953487812212205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11</v>
      </c>
      <c r="C32" s="11">
        <v>11</v>
      </c>
      <c r="D32" s="11">
        <v>8</v>
      </c>
      <c r="E32" s="11">
        <v>8</v>
      </c>
      <c r="F32" s="11">
        <v>17</v>
      </c>
      <c r="G32" s="33">
        <f t="shared" si="2"/>
        <v>1.125</v>
      </c>
      <c r="H32" s="34">
        <f t="shared" si="3"/>
        <v>0.1149722512314475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18</v>
      </c>
      <c r="C33" s="11">
        <v>15</v>
      </c>
      <c r="D33" s="11">
        <v>16</v>
      </c>
      <c r="E33" s="11">
        <v>19</v>
      </c>
      <c r="F33" s="11">
        <v>23</v>
      </c>
      <c r="G33" s="33">
        <f t="shared" si="2"/>
        <v>0.21052631578947367</v>
      </c>
      <c r="H33" s="34">
        <f t="shared" si="3"/>
        <v>6.3197220895953032E-2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17</v>
      </c>
      <c r="C34" s="11">
        <v>3</v>
      </c>
      <c r="D34" s="11">
        <v>11</v>
      </c>
      <c r="E34" s="11">
        <v>6</v>
      </c>
      <c r="F34" s="11">
        <v>14</v>
      </c>
      <c r="G34" s="33">
        <f t="shared" si="2"/>
        <v>1.3333333333333335</v>
      </c>
      <c r="H34" s="34">
        <f t="shared" si="3"/>
        <v>-4.7379817045098416E-2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5</v>
      </c>
      <c r="C35" s="11">
        <v>11</v>
      </c>
      <c r="D35" s="11">
        <v>15</v>
      </c>
      <c r="E35" s="11">
        <v>41</v>
      </c>
      <c r="F35" s="11">
        <v>27</v>
      </c>
      <c r="G35" s="33">
        <f t="shared" si="2"/>
        <v>-0.34146341463414631</v>
      </c>
      <c r="H35" s="34">
        <f t="shared" si="3"/>
        <v>0.5243982444638442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188</v>
      </c>
      <c r="C36" s="20">
        <v>122</v>
      </c>
      <c r="D36" s="20">
        <v>197</v>
      </c>
      <c r="E36" s="20">
        <v>195</v>
      </c>
      <c r="F36" s="20">
        <v>264</v>
      </c>
      <c r="G36" s="33">
        <f t="shared" si="0"/>
        <v>0.35384615384615392</v>
      </c>
      <c r="H36" s="34">
        <f t="shared" si="1"/>
        <v>8.8582928775200465E-2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21699</v>
      </c>
      <c r="C37" s="67">
        <v>22090</v>
      </c>
      <c r="D37" s="67">
        <v>23956</v>
      </c>
      <c r="E37" s="67">
        <v>21630</v>
      </c>
      <c r="F37" s="67">
        <v>21184</v>
      </c>
      <c r="G37" s="70">
        <f t="shared" si="0"/>
        <v>-2.0619509939898251E-2</v>
      </c>
      <c r="H37" s="71">
        <f t="shared" si="1"/>
        <v>-5.9870052234423099E-3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96711</v>
      </c>
      <c r="C38" s="72">
        <v>99998</v>
      </c>
      <c r="D38" s="72">
        <v>106276</v>
      </c>
      <c r="E38" s="72">
        <v>106636</v>
      </c>
      <c r="F38" s="72">
        <v>110321</v>
      </c>
      <c r="G38" s="70">
        <f t="shared" si="0"/>
        <v>3.4556810082898792E-2</v>
      </c>
      <c r="H38" s="70">
        <f t="shared" si="1"/>
        <v>3.3464538008449285E-2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07" priority="6" stopIfTrue="1" operator="notEqual">
      <formula>0</formula>
    </cfRule>
  </conditionalFormatting>
  <conditionalFormatting sqref="F5:F38">
    <cfRule type="cellIs" dxfId="106" priority="9" stopIfTrue="1" operator="lessThan">
      <formula>0</formula>
    </cfRule>
  </conditionalFormatting>
  <conditionalFormatting sqref="B5:B38">
    <cfRule type="cellIs" dxfId="105" priority="4" stopIfTrue="1" operator="lessThan">
      <formula>0</formula>
    </cfRule>
  </conditionalFormatting>
  <conditionalFormatting sqref="D5:D38">
    <cfRule type="cellIs" dxfId="104" priority="3" stopIfTrue="1" operator="lessThan">
      <formula>0</formula>
    </cfRule>
  </conditionalFormatting>
  <conditionalFormatting sqref="E5:E38">
    <cfRule type="cellIs" dxfId="103" priority="2" stopIfTrue="1" operator="lessThan">
      <formula>0</formula>
    </cfRule>
  </conditionalFormatting>
  <conditionalFormatting sqref="C5:C38">
    <cfRule type="cellIs" dxfId="10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101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18987</v>
      </c>
      <c r="C5" s="21">
        <v>17688</v>
      </c>
      <c r="D5" s="21">
        <v>18388</v>
      </c>
      <c r="E5" s="11">
        <v>22241</v>
      </c>
      <c r="F5" s="11">
        <v>21608</v>
      </c>
      <c r="G5" s="33">
        <f>IF(E5&gt;0,F5/E5-1,"-")</f>
        <v>-2.8460950496830173E-2</v>
      </c>
      <c r="H5" s="34">
        <f>IF(B5&gt;0,((F5/B5)^(1/4)-1),"-")</f>
        <v>3.285547313326842E-2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6530</v>
      </c>
      <c r="C6" s="11">
        <v>4688</v>
      </c>
      <c r="D6" s="11">
        <v>4476</v>
      </c>
      <c r="E6" s="11">
        <v>5119</v>
      </c>
      <c r="F6" s="11">
        <v>4141</v>
      </c>
      <c r="G6" s="33">
        <f t="shared" ref="G6:G38" si="0">IF(E6&gt;0,F6/E6-1,"-")</f>
        <v>-0.19105294002734907</v>
      </c>
      <c r="H6" s="34">
        <f t="shared" ref="H6:H38" si="1">IF(B6&gt;0,((F6/B6)^(1/4)-1),"-")</f>
        <v>-0.10762373150741378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1583</v>
      </c>
      <c r="C7" s="11">
        <v>1292</v>
      </c>
      <c r="D7" s="11">
        <v>1854</v>
      </c>
      <c r="E7" s="11">
        <v>1762</v>
      </c>
      <c r="F7" s="11">
        <v>1743</v>
      </c>
      <c r="G7" s="33">
        <f t="shared" si="0"/>
        <v>-1.0783200908059065E-2</v>
      </c>
      <c r="H7" s="34">
        <f t="shared" si="1"/>
        <v>2.4363553588908182E-2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1488</v>
      </c>
      <c r="C8" s="11">
        <v>1595</v>
      </c>
      <c r="D8" s="11">
        <v>2123</v>
      </c>
      <c r="E8" s="11">
        <v>1860</v>
      </c>
      <c r="F8" s="11">
        <v>1883</v>
      </c>
      <c r="G8" s="33">
        <f t="shared" si="0"/>
        <v>1.236559139784954E-2</v>
      </c>
      <c r="H8" s="34">
        <f t="shared" si="1"/>
        <v>6.0624969570324483E-2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1180</v>
      </c>
      <c r="C9" s="11">
        <v>800</v>
      </c>
      <c r="D9" s="11">
        <v>1163</v>
      </c>
      <c r="E9" s="11">
        <v>990</v>
      </c>
      <c r="F9" s="11">
        <v>1162</v>
      </c>
      <c r="G9" s="33">
        <f t="shared" si="0"/>
        <v>0.17373737373737375</v>
      </c>
      <c r="H9" s="34">
        <f t="shared" si="1"/>
        <v>-3.8355703486140369E-3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69</v>
      </c>
      <c r="C10" s="11">
        <v>43</v>
      </c>
      <c r="D10" s="11">
        <v>59</v>
      </c>
      <c r="E10" s="11">
        <v>96</v>
      </c>
      <c r="F10" s="11">
        <v>120</v>
      </c>
      <c r="G10" s="33">
        <f t="shared" si="0"/>
        <v>0.25</v>
      </c>
      <c r="H10" s="34">
        <f t="shared" si="1"/>
        <v>0.14837317401251315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17</v>
      </c>
      <c r="C11" s="11">
        <v>9</v>
      </c>
      <c r="D11" s="11">
        <v>23</v>
      </c>
      <c r="E11" s="11">
        <v>5</v>
      </c>
      <c r="F11" s="11">
        <v>11</v>
      </c>
      <c r="G11" s="33">
        <f t="shared" si="0"/>
        <v>1.2000000000000002</v>
      </c>
      <c r="H11" s="34">
        <f t="shared" si="1"/>
        <v>-0.10311669290824477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52</v>
      </c>
      <c r="C12" s="11">
        <v>42</v>
      </c>
      <c r="D12" s="11">
        <v>48</v>
      </c>
      <c r="E12" s="11">
        <v>34</v>
      </c>
      <c r="F12" s="11">
        <v>43</v>
      </c>
      <c r="G12" s="33">
        <f t="shared" si="0"/>
        <v>0.26470588235294112</v>
      </c>
      <c r="H12" s="34">
        <f t="shared" si="1"/>
        <v>-4.6399921853348847E-2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38</v>
      </c>
      <c r="C13" s="11">
        <v>34</v>
      </c>
      <c r="D13" s="11">
        <v>85</v>
      </c>
      <c r="E13" s="11">
        <v>47</v>
      </c>
      <c r="F13" s="11">
        <v>55</v>
      </c>
      <c r="G13" s="33">
        <f t="shared" si="0"/>
        <v>0.17021276595744683</v>
      </c>
      <c r="H13" s="34">
        <f t="shared" si="1"/>
        <v>9.6843770992236511E-2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12</v>
      </c>
      <c r="C14" s="11">
        <v>16</v>
      </c>
      <c r="D14" s="11">
        <v>13</v>
      </c>
      <c r="E14" s="11">
        <v>9</v>
      </c>
      <c r="F14" s="11">
        <v>14</v>
      </c>
      <c r="G14" s="33">
        <f t="shared" si="0"/>
        <v>0.55555555555555558</v>
      </c>
      <c r="H14" s="34">
        <f t="shared" si="1"/>
        <v>3.9289877625411807E-2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263</v>
      </c>
      <c r="C15" s="11">
        <v>181</v>
      </c>
      <c r="D15" s="11">
        <v>250</v>
      </c>
      <c r="E15" s="11">
        <v>333</v>
      </c>
      <c r="F15" s="11">
        <v>268</v>
      </c>
      <c r="G15" s="33">
        <f t="shared" si="0"/>
        <v>-0.19519519519519524</v>
      </c>
      <c r="H15" s="34">
        <f t="shared" si="1"/>
        <v>4.7193382469548073E-3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290</v>
      </c>
      <c r="C16" s="11">
        <v>348</v>
      </c>
      <c r="D16" s="11">
        <v>583</v>
      </c>
      <c r="E16" s="11">
        <v>290</v>
      </c>
      <c r="F16" s="11">
        <v>331</v>
      </c>
      <c r="G16" s="33">
        <f t="shared" si="0"/>
        <v>0.14137931034482754</v>
      </c>
      <c r="H16" s="34">
        <f t="shared" si="1"/>
        <v>3.3611895825568672E-2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24</v>
      </c>
      <c r="C17" s="11">
        <v>22</v>
      </c>
      <c r="D17" s="11">
        <v>24</v>
      </c>
      <c r="E17" s="11">
        <v>13</v>
      </c>
      <c r="F17" s="11">
        <v>55</v>
      </c>
      <c r="G17" s="33">
        <f t="shared" si="0"/>
        <v>3.2307692307692308</v>
      </c>
      <c r="H17" s="34">
        <f t="shared" si="1"/>
        <v>0.23037603075187785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1</v>
      </c>
      <c r="C18" s="11">
        <v>30</v>
      </c>
      <c r="D18" s="11">
        <v>5</v>
      </c>
      <c r="E18" s="11">
        <v>22</v>
      </c>
      <c r="F18" s="11">
        <v>8</v>
      </c>
      <c r="G18" s="33">
        <f t="shared" si="0"/>
        <v>-0.63636363636363635</v>
      </c>
      <c r="H18" s="34">
        <f t="shared" si="1"/>
        <v>0.681792830507429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50</v>
      </c>
      <c r="C19" s="11">
        <v>32</v>
      </c>
      <c r="D19" s="11">
        <v>17</v>
      </c>
      <c r="E19" s="11">
        <v>62</v>
      </c>
      <c r="F19" s="11">
        <v>42</v>
      </c>
      <c r="G19" s="33">
        <f t="shared" si="0"/>
        <v>-0.32258064516129037</v>
      </c>
      <c r="H19" s="34">
        <f t="shared" si="1"/>
        <v>-4.2652028261840447E-2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73</v>
      </c>
      <c r="C20" s="11">
        <v>53</v>
      </c>
      <c r="D20" s="11">
        <v>84</v>
      </c>
      <c r="E20" s="11">
        <v>127</v>
      </c>
      <c r="F20" s="11">
        <v>83</v>
      </c>
      <c r="G20" s="33">
        <f t="shared" si="0"/>
        <v>-0.34645669291338588</v>
      </c>
      <c r="H20" s="34">
        <f t="shared" si="1"/>
        <v>3.2615900302333412E-2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52</v>
      </c>
      <c r="C21" s="11">
        <v>29</v>
      </c>
      <c r="D21" s="11">
        <v>146</v>
      </c>
      <c r="E21" s="11">
        <v>241</v>
      </c>
      <c r="F21" s="11">
        <v>497</v>
      </c>
      <c r="G21" s="33">
        <f t="shared" si="0"/>
        <v>1.0622406639004147</v>
      </c>
      <c r="H21" s="34">
        <f t="shared" si="1"/>
        <v>0.75828091148968935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28</v>
      </c>
      <c r="C22" s="11">
        <v>19</v>
      </c>
      <c r="D22" s="11">
        <v>25</v>
      </c>
      <c r="E22" s="11">
        <v>10</v>
      </c>
      <c r="F22" s="11">
        <v>28</v>
      </c>
      <c r="G22" s="33">
        <f t="shared" si="0"/>
        <v>1.7999999999999998</v>
      </c>
      <c r="H22" s="34">
        <f t="shared" si="1"/>
        <v>0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38</v>
      </c>
      <c r="C23" s="11">
        <v>16</v>
      </c>
      <c r="D23" s="11">
        <v>13</v>
      </c>
      <c r="E23" s="11">
        <v>29</v>
      </c>
      <c r="F23" s="11">
        <v>37</v>
      </c>
      <c r="G23" s="33">
        <f t="shared" ref="G23:G35" si="2">IF(E23&gt;0,F23/E23-1,"-")</f>
        <v>0.27586206896551735</v>
      </c>
      <c r="H23" s="34">
        <f t="shared" ref="H23:H35" si="3">IF(B23&gt;0,((F23/B23)^(1/4)-1),"-")</f>
        <v>-6.6448862234964601E-3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11</v>
      </c>
      <c r="C24" s="11">
        <v>9</v>
      </c>
      <c r="D24" s="11">
        <v>16</v>
      </c>
      <c r="E24" s="11">
        <v>15</v>
      </c>
      <c r="F24" s="11">
        <v>10</v>
      </c>
      <c r="G24" s="33">
        <f t="shared" si="2"/>
        <v>-0.33333333333333337</v>
      </c>
      <c r="H24" s="34">
        <f t="shared" si="3"/>
        <v>-2.3545910323689467E-2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85</v>
      </c>
      <c r="C25" s="11">
        <v>34</v>
      </c>
      <c r="D25" s="11">
        <v>71</v>
      </c>
      <c r="E25" s="11">
        <v>35</v>
      </c>
      <c r="F25" s="11">
        <v>81</v>
      </c>
      <c r="G25" s="33">
        <f t="shared" si="2"/>
        <v>1.3142857142857145</v>
      </c>
      <c r="H25" s="34">
        <f t="shared" si="3"/>
        <v>-1.1978208649246036E-2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22</v>
      </c>
      <c r="C26" s="11">
        <v>47</v>
      </c>
      <c r="D26" s="11">
        <v>96</v>
      </c>
      <c r="E26" s="11">
        <v>95</v>
      </c>
      <c r="F26" s="11">
        <v>122</v>
      </c>
      <c r="G26" s="33">
        <f t="shared" si="2"/>
        <v>0.28421052631578947</v>
      </c>
      <c r="H26" s="34">
        <f t="shared" si="3"/>
        <v>0.53456146220040912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88</v>
      </c>
      <c r="C27" s="11">
        <v>74</v>
      </c>
      <c r="D27" s="11">
        <v>125</v>
      </c>
      <c r="E27" s="11">
        <v>114</v>
      </c>
      <c r="F27" s="11">
        <v>134</v>
      </c>
      <c r="G27" s="33">
        <f t="shared" si="2"/>
        <v>0.17543859649122817</v>
      </c>
      <c r="H27" s="34">
        <f t="shared" si="3"/>
        <v>0.11085028696278121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57</v>
      </c>
      <c r="C28" s="11">
        <v>43</v>
      </c>
      <c r="D28" s="11">
        <v>36</v>
      </c>
      <c r="E28" s="11">
        <v>85</v>
      </c>
      <c r="F28" s="11">
        <v>32</v>
      </c>
      <c r="G28" s="33">
        <f t="shared" si="2"/>
        <v>-0.62352941176470589</v>
      </c>
      <c r="H28" s="34">
        <f t="shared" si="3"/>
        <v>-0.13439694474582919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54</v>
      </c>
      <c r="C29" s="11">
        <v>23</v>
      </c>
      <c r="D29" s="11">
        <v>28</v>
      </c>
      <c r="E29" s="11">
        <v>21</v>
      </c>
      <c r="F29" s="11">
        <v>21</v>
      </c>
      <c r="G29" s="33">
        <f t="shared" si="2"/>
        <v>0</v>
      </c>
      <c r="H29" s="34">
        <f t="shared" si="3"/>
        <v>-0.21031046324373559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10</v>
      </c>
      <c r="C30" s="11">
        <v>7</v>
      </c>
      <c r="D30" s="11">
        <v>25</v>
      </c>
      <c r="E30" s="11">
        <v>8</v>
      </c>
      <c r="F30" s="11">
        <v>27</v>
      </c>
      <c r="G30" s="33">
        <f t="shared" si="2"/>
        <v>2.375</v>
      </c>
      <c r="H30" s="34">
        <f t="shared" si="3"/>
        <v>0.28186101918870232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5</v>
      </c>
      <c r="C31" s="11">
        <v>4</v>
      </c>
      <c r="D31" s="11">
        <v>7</v>
      </c>
      <c r="E31" s="11">
        <v>1</v>
      </c>
      <c r="F31" s="11">
        <v>2</v>
      </c>
      <c r="G31" s="33">
        <f t="shared" si="2"/>
        <v>1</v>
      </c>
      <c r="H31" s="34">
        <f t="shared" si="3"/>
        <v>-0.20472927123294937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585</v>
      </c>
      <c r="C32" s="11">
        <v>33</v>
      </c>
      <c r="D32" s="11">
        <v>161</v>
      </c>
      <c r="E32" s="11">
        <v>68</v>
      </c>
      <c r="F32" s="11">
        <v>33</v>
      </c>
      <c r="G32" s="33">
        <f t="shared" si="2"/>
        <v>-0.51470588235294112</v>
      </c>
      <c r="H32" s="34">
        <f t="shared" si="3"/>
        <v>-0.51265162932647268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6</v>
      </c>
      <c r="C33" s="11">
        <v>3</v>
      </c>
      <c r="D33" s="11">
        <v>12</v>
      </c>
      <c r="E33" s="11">
        <v>9</v>
      </c>
      <c r="F33" s="11">
        <v>14</v>
      </c>
      <c r="G33" s="33">
        <f t="shared" si="2"/>
        <v>0.55555555555555558</v>
      </c>
      <c r="H33" s="34">
        <f t="shared" si="3"/>
        <v>0.23593091702244706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27</v>
      </c>
      <c r="C34" s="11">
        <v>16</v>
      </c>
      <c r="D34" s="11">
        <v>27</v>
      </c>
      <c r="E34" s="11">
        <v>34</v>
      </c>
      <c r="F34" s="11">
        <v>54</v>
      </c>
      <c r="G34" s="33">
        <f t="shared" si="2"/>
        <v>0.58823529411764697</v>
      </c>
      <c r="H34" s="34">
        <f t="shared" si="3"/>
        <v>0.18920711500272103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16</v>
      </c>
      <c r="C35" s="11">
        <v>17</v>
      </c>
      <c r="D35" s="11">
        <v>20</v>
      </c>
      <c r="E35" s="11">
        <v>19</v>
      </c>
      <c r="F35" s="11">
        <v>13</v>
      </c>
      <c r="G35" s="33">
        <f t="shared" si="2"/>
        <v>-0.31578947368421051</v>
      </c>
      <c r="H35" s="34">
        <f t="shared" si="3"/>
        <v>-5.0585538942029107E-2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375</v>
      </c>
      <c r="C36" s="20">
        <v>165</v>
      </c>
      <c r="D36" s="20">
        <v>249</v>
      </c>
      <c r="E36" s="20">
        <v>228</v>
      </c>
      <c r="F36" s="20">
        <v>197</v>
      </c>
      <c r="G36" s="33">
        <f t="shared" si="0"/>
        <v>-0.13596491228070173</v>
      </c>
      <c r="H36" s="34">
        <f t="shared" si="1"/>
        <v>-0.14864882530017787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13129</v>
      </c>
      <c r="C37" s="67">
        <v>9724</v>
      </c>
      <c r="D37" s="67">
        <v>11864</v>
      </c>
      <c r="E37" s="67">
        <v>11781</v>
      </c>
      <c r="F37" s="67">
        <v>11261</v>
      </c>
      <c r="G37" s="70">
        <f t="shared" si="0"/>
        <v>-4.4138867668279458E-2</v>
      </c>
      <c r="H37" s="71">
        <f t="shared" si="1"/>
        <v>-3.7642738741859527E-2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32116</v>
      </c>
      <c r="C38" s="72">
        <v>27412</v>
      </c>
      <c r="D38" s="72">
        <v>30252</v>
      </c>
      <c r="E38" s="72">
        <v>34022</v>
      </c>
      <c r="F38" s="72">
        <v>32869</v>
      </c>
      <c r="G38" s="70">
        <f t="shared" si="0"/>
        <v>-3.3889835988478056E-2</v>
      </c>
      <c r="H38" s="70">
        <f t="shared" si="1"/>
        <v>5.8107211282729665E-3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01" priority="6" stopIfTrue="1" operator="notEqual">
      <formula>0</formula>
    </cfRule>
  </conditionalFormatting>
  <conditionalFormatting sqref="F5:F38">
    <cfRule type="cellIs" dxfId="100" priority="9" stopIfTrue="1" operator="lessThan">
      <formula>0</formula>
    </cfRule>
  </conditionalFormatting>
  <conditionalFormatting sqref="B5:B38">
    <cfRule type="cellIs" dxfId="99" priority="4" stopIfTrue="1" operator="lessThan">
      <formula>0</formula>
    </cfRule>
  </conditionalFormatting>
  <conditionalFormatting sqref="D5:D38">
    <cfRule type="cellIs" dxfId="98" priority="3" stopIfTrue="1" operator="lessThan">
      <formula>0</formula>
    </cfRule>
  </conditionalFormatting>
  <conditionalFormatting sqref="E5:E38">
    <cfRule type="cellIs" dxfId="97" priority="2" stopIfTrue="1" operator="lessThan">
      <formula>0</formula>
    </cfRule>
  </conditionalFormatting>
  <conditionalFormatting sqref="C5:C38">
    <cfRule type="cellIs" dxfId="9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5" width="12.5703125" style="40" customWidth="1"/>
    <col min="6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2"/>
      <c r="C1" s="52"/>
      <c r="D1" s="52"/>
      <c r="E1" s="52"/>
      <c r="F1" s="53"/>
      <c r="G1" s="53"/>
      <c r="H1" s="53"/>
      <c r="I1" s="54" t="s">
        <v>63</v>
      </c>
    </row>
    <row r="2" spans="1:10" s="1" customFormat="1" ht="18.75" customHeight="1" x14ac:dyDescent="0.3">
      <c r="A2" s="55" t="s">
        <v>127</v>
      </c>
      <c r="B2" s="56"/>
      <c r="C2" s="56"/>
      <c r="D2" s="56"/>
      <c r="E2" s="56"/>
      <c r="F2" s="58"/>
      <c r="G2" s="60"/>
      <c r="H2" s="60"/>
      <c r="I2" s="59" t="s">
        <v>64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37">
        <v>174350</v>
      </c>
      <c r="C5" s="37">
        <v>213150</v>
      </c>
      <c r="D5" s="8">
        <v>264230</v>
      </c>
      <c r="E5" s="8">
        <v>292175</v>
      </c>
      <c r="F5" s="8">
        <v>271420</v>
      </c>
      <c r="G5" s="33">
        <f>IF(E5&gt;0,F5/E5-1,"-")</f>
        <v>-7.103619406177808E-2</v>
      </c>
      <c r="H5" s="34">
        <f>IF(B5&gt;0,((F5/B5)^(1/4)-1),"-")</f>
        <v>0.11700463086353863</v>
      </c>
      <c r="I5" s="29" t="s">
        <v>5</v>
      </c>
      <c r="J5" s="17"/>
    </row>
    <row r="6" spans="1:10" ht="14.1" customHeight="1" x14ac:dyDescent="0.2">
      <c r="A6" s="11" t="s">
        <v>8</v>
      </c>
      <c r="B6" s="38">
        <v>105925</v>
      </c>
      <c r="C6" s="38">
        <v>106414</v>
      </c>
      <c r="D6" s="8">
        <v>116447</v>
      </c>
      <c r="E6" s="8">
        <v>109294</v>
      </c>
      <c r="F6" s="8">
        <v>99550</v>
      </c>
      <c r="G6" s="33">
        <f t="shared" ref="G6:G38" si="0">IF(E6&gt;0,F6/E6-1,"-")</f>
        <v>-8.9154024923600583E-2</v>
      </c>
      <c r="H6" s="34">
        <f t="shared" ref="H6:H38" si="1">IF(B6&gt;0,((F6/B6)^(1/4)-1),"-")</f>
        <v>-1.5398035566032364E-2</v>
      </c>
      <c r="I6" s="19" t="s">
        <v>9</v>
      </c>
      <c r="J6" s="17"/>
    </row>
    <row r="7" spans="1:10" ht="14.1" customHeight="1" x14ac:dyDescent="0.2">
      <c r="A7" s="11" t="s">
        <v>10</v>
      </c>
      <c r="B7" s="38">
        <v>95486</v>
      </c>
      <c r="C7" s="38">
        <v>103931</v>
      </c>
      <c r="D7" s="8">
        <v>109223</v>
      </c>
      <c r="E7" s="8">
        <v>106904</v>
      </c>
      <c r="F7" s="8">
        <v>93661</v>
      </c>
      <c r="G7" s="33">
        <f t="shared" si="0"/>
        <v>-0.12387749756791144</v>
      </c>
      <c r="H7" s="34">
        <f t="shared" si="1"/>
        <v>-4.8128208993525323E-3</v>
      </c>
      <c r="I7" s="19" t="s">
        <v>11</v>
      </c>
      <c r="J7" s="17"/>
    </row>
    <row r="8" spans="1:10" ht="14.1" customHeight="1" x14ac:dyDescent="0.2">
      <c r="A8" s="11" t="s">
        <v>6</v>
      </c>
      <c r="B8" s="38">
        <v>225263</v>
      </c>
      <c r="C8" s="38">
        <v>255565</v>
      </c>
      <c r="D8" s="8">
        <v>259053</v>
      </c>
      <c r="E8" s="8">
        <v>246268</v>
      </c>
      <c r="F8" s="8">
        <v>236310</v>
      </c>
      <c r="G8" s="33">
        <f t="shared" si="0"/>
        <v>-4.0435622979843044E-2</v>
      </c>
      <c r="H8" s="34">
        <f t="shared" si="1"/>
        <v>1.2040888269251537E-2</v>
      </c>
      <c r="I8" s="19" t="s">
        <v>7</v>
      </c>
      <c r="J8" s="17"/>
    </row>
    <row r="9" spans="1:10" ht="14.1" customHeight="1" x14ac:dyDescent="0.2">
      <c r="A9" s="11" t="s">
        <v>14</v>
      </c>
      <c r="B9" s="38">
        <v>154831</v>
      </c>
      <c r="C9" s="38">
        <v>141773</v>
      </c>
      <c r="D9" s="8">
        <v>133842</v>
      </c>
      <c r="E9" s="8">
        <v>116913</v>
      </c>
      <c r="F9" s="8">
        <v>115376</v>
      </c>
      <c r="G9" s="33">
        <f t="shared" si="0"/>
        <v>-1.3146527759958282E-2</v>
      </c>
      <c r="H9" s="34">
        <f t="shared" si="1"/>
        <v>-7.0895871532803079E-2</v>
      </c>
      <c r="I9" s="19" t="s">
        <v>15</v>
      </c>
      <c r="J9" s="17"/>
    </row>
    <row r="10" spans="1:10" ht="14.1" customHeight="1" x14ac:dyDescent="0.2">
      <c r="A10" s="11" t="s">
        <v>25</v>
      </c>
      <c r="B10" s="38">
        <v>7239</v>
      </c>
      <c r="C10" s="38">
        <v>9004</v>
      </c>
      <c r="D10" s="8">
        <v>9708</v>
      </c>
      <c r="E10" s="8">
        <v>9964</v>
      </c>
      <c r="F10" s="8">
        <v>10650</v>
      </c>
      <c r="G10" s="33">
        <f t="shared" si="0"/>
        <v>6.8847852268165477E-2</v>
      </c>
      <c r="H10" s="34">
        <f t="shared" si="1"/>
        <v>0.10133073112856894</v>
      </c>
      <c r="I10" s="19" t="s">
        <v>26</v>
      </c>
      <c r="J10" s="17"/>
    </row>
    <row r="11" spans="1:10" ht="14.1" customHeight="1" x14ac:dyDescent="0.2">
      <c r="A11" s="11" t="s">
        <v>16</v>
      </c>
      <c r="B11" s="38">
        <v>9947</v>
      </c>
      <c r="C11" s="38">
        <v>8985</v>
      </c>
      <c r="D11" s="8">
        <v>7880</v>
      </c>
      <c r="E11" s="8">
        <v>7489</v>
      </c>
      <c r="F11" s="8">
        <v>7834</v>
      </c>
      <c r="G11" s="33">
        <f t="shared" si="0"/>
        <v>4.6067565763119322E-2</v>
      </c>
      <c r="H11" s="34">
        <f t="shared" si="1"/>
        <v>-5.7952367814764982E-2</v>
      </c>
      <c r="I11" s="19" t="s">
        <v>17</v>
      </c>
      <c r="J11" s="17"/>
    </row>
    <row r="12" spans="1:10" ht="14.1" customHeight="1" x14ac:dyDescent="0.2">
      <c r="A12" s="11" t="s">
        <v>18</v>
      </c>
      <c r="B12" s="38">
        <v>9119</v>
      </c>
      <c r="C12" s="38">
        <v>10436</v>
      </c>
      <c r="D12" s="8">
        <v>10335</v>
      </c>
      <c r="E12" s="8">
        <v>10767</v>
      </c>
      <c r="F12" s="8">
        <v>9408</v>
      </c>
      <c r="G12" s="33">
        <f t="shared" si="0"/>
        <v>-0.12621900250766227</v>
      </c>
      <c r="H12" s="34">
        <f t="shared" si="1"/>
        <v>7.8305602718038436E-3</v>
      </c>
      <c r="I12" s="19" t="s">
        <v>19</v>
      </c>
      <c r="J12" s="17"/>
    </row>
    <row r="13" spans="1:10" ht="14.1" customHeight="1" x14ac:dyDescent="0.2">
      <c r="A13" s="11" t="s">
        <v>27</v>
      </c>
      <c r="B13" s="38">
        <v>12274</v>
      </c>
      <c r="C13" s="38">
        <v>13852</v>
      </c>
      <c r="D13" s="8">
        <v>14689</v>
      </c>
      <c r="E13" s="8">
        <v>13971</v>
      </c>
      <c r="F13" s="8">
        <v>13295</v>
      </c>
      <c r="G13" s="33">
        <f t="shared" si="0"/>
        <v>-4.8385942309068786E-2</v>
      </c>
      <c r="H13" s="34">
        <f t="shared" si="1"/>
        <v>2.0177064810379619E-2</v>
      </c>
      <c r="I13" s="19" t="s">
        <v>28</v>
      </c>
      <c r="J13" s="17"/>
    </row>
    <row r="14" spans="1:10" ht="14.1" customHeight="1" x14ac:dyDescent="0.2">
      <c r="A14" s="11" t="s">
        <v>29</v>
      </c>
      <c r="B14" s="38">
        <v>6862</v>
      </c>
      <c r="C14" s="38">
        <v>6381</v>
      </c>
      <c r="D14" s="8">
        <v>7569</v>
      </c>
      <c r="E14" s="8">
        <v>8582</v>
      </c>
      <c r="F14" s="8">
        <v>8116</v>
      </c>
      <c r="G14" s="33">
        <f t="shared" si="0"/>
        <v>-5.4299697040316897E-2</v>
      </c>
      <c r="H14" s="34">
        <f t="shared" si="1"/>
        <v>4.2852366877280224E-2</v>
      </c>
      <c r="I14" s="19" t="s">
        <v>29</v>
      </c>
      <c r="J14" s="17"/>
    </row>
    <row r="15" spans="1:10" ht="14.1" customHeight="1" x14ac:dyDescent="0.2">
      <c r="A15" s="11" t="s">
        <v>12</v>
      </c>
      <c r="B15" s="38">
        <v>50752</v>
      </c>
      <c r="C15" s="38">
        <v>61636</v>
      </c>
      <c r="D15" s="8">
        <v>66803</v>
      </c>
      <c r="E15" s="8">
        <v>65846</v>
      </c>
      <c r="F15" s="8">
        <v>61753</v>
      </c>
      <c r="G15" s="33">
        <f t="shared" si="0"/>
        <v>-6.2160191963065325E-2</v>
      </c>
      <c r="H15" s="34">
        <f t="shared" si="1"/>
        <v>5.0270639464297329E-2</v>
      </c>
      <c r="I15" s="19" t="s">
        <v>13</v>
      </c>
      <c r="J15" s="17"/>
    </row>
    <row r="16" spans="1:10" ht="14.1" customHeight="1" x14ac:dyDescent="0.2">
      <c r="A16" s="11" t="s">
        <v>23</v>
      </c>
      <c r="B16" s="38">
        <v>98705</v>
      </c>
      <c r="C16" s="38">
        <v>105778</v>
      </c>
      <c r="D16" s="8">
        <v>132482</v>
      </c>
      <c r="E16" s="8">
        <v>139060</v>
      </c>
      <c r="F16" s="8">
        <v>121652</v>
      </c>
      <c r="G16" s="33">
        <f t="shared" si="0"/>
        <v>-0.12518337408312963</v>
      </c>
      <c r="H16" s="34">
        <f t="shared" si="1"/>
        <v>5.3646733516400369E-2</v>
      </c>
      <c r="I16" s="19" t="s">
        <v>24</v>
      </c>
      <c r="J16" s="17"/>
    </row>
    <row r="17" spans="1:10" ht="14.1" customHeight="1" x14ac:dyDescent="0.2">
      <c r="A17" s="11" t="s">
        <v>22</v>
      </c>
      <c r="B17" s="38">
        <v>11587</v>
      </c>
      <c r="C17" s="38">
        <v>11230</v>
      </c>
      <c r="D17" s="8">
        <v>11552</v>
      </c>
      <c r="E17" s="8">
        <v>10192</v>
      </c>
      <c r="F17" s="8">
        <v>10646</v>
      </c>
      <c r="G17" s="33">
        <f t="shared" si="0"/>
        <v>4.4544740973312402E-2</v>
      </c>
      <c r="H17" s="34">
        <f t="shared" si="1"/>
        <v>-2.0952272453956811E-2</v>
      </c>
      <c r="I17" s="19" t="s">
        <v>22</v>
      </c>
      <c r="J17" s="17"/>
    </row>
    <row r="18" spans="1:10" ht="14.1" customHeight="1" x14ac:dyDescent="0.2">
      <c r="A18" s="11" t="s">
        <v>20</v>
      </c>
      <c r="B18" s="38">
        <v>9808</v>
      </c>
      <c r="C18" s="38">
        <v>9061</v>
      </c>
      <c r="D18" s="8">
        <v>8526</v>
      </c>
      <c r="E18" s="8">
        <v>8775</v>
      </c>
      <c r="F18" s="8">
        <v>6925</v>
      </c>
      <c r="G18" s="33">
        <f t="shared" si="0"/>
        <v>-0.21082621082621078</v>
      </c>
      <c r="H18" s="34">
        <f t="shared" si="1"/>
        <v>-8.3336729384985819E-2</v>
      </c>
      <c r="I18" s="19" t="s">
        <v>21</v>
      </c>
      <c r="J18" s="17"/>
    </row>
    <row r="19" spans="1:10" ht="14.1" customHeight="1" x14ac:dyDescent="0.2">
      <c r="A19" s="11" t="s">
        <v>30</v>
      </c>
      <c r="B19" s="38">
        <v>7178</v>
      </c>
      <c r="C19" s="38">
        <v>7543</v>
      </c>
      <c r="D19" s="8">
        <v>8057</v>
      </c>
      <c r="E19" s="8">
        <v>8795</v>
      </c>
      <c r="F19" s="8">
        <v>8815</v>
      </c>
      <c r="G19" s="33">
        <f t="shared" si="0"/>
        <v>2.2740193291643784E-3</v>
      </c>
      <c r="H19" s="34">
        <f t="shared" si="1"/>
        <v>5.2700224757750602E-2</v>
      </c>
      <c r="I19" s="19" t="s">
        <v>31</v>
      </c>
      <c r="J19" s="17"/>
    </row>
    <row r="20" spans="1:10" ht="14.1" customHeight="1" x14ac:dyDescent="0.2">
      <c r="A20" s="11" t="s">
        <v>76</v>
      </c>
      <c r="B20" s="38">
        <v>10791</v>
      </c>
      <c r="C20" s="38">
        <v>11601</v>
      </c>
      <c r="D20" s="8">
        <v>10552</v>
      </c>
      <c r="E20" s="8">
        <v>10774</v>
      </c>
      <c r="F20" s="8">
        <v>11096</v>
      </c>
      <c r="G20" s="33">
        <f t="shared" si="0"/>
        <v>2.9886764432893953E-2</v>
      </c>
      <c r="H20" s="34">
        <f t="shared" si="1"/>
        <v>6.99239080575631E-3</v>
      </c>
      <c r="I20" s="19" t="s">
        <v>77</v>
      </c>
      <c r="J20" s="17"/>
    </row>
    <row r="21" spans="1:10" ht="14.1" customHeight="1" x14ac:dyDescent="0.2">
      <c r="A21" s="11" t="s">
        <v>86</v>
      </c>
      <c r="B21" s="38">
        <v>3326</v>
      </c>
      <c r="C21" s="38">
        <v>4043</v>
      </c>
      <c r="D21" s="8">
        <v>4063</v>
      </c>
      <c r="E21" s="8">
        <v>3815</v>
      </c>
      <c r="F21" s="8">
        <v>3422</v>
      </c>
      <c r="G21" s="33">
        <f t="shared" si="0"/>
        <v>-0.10301441677588463</v>
      </c>
      <c r="H21" s="34">
        <f t="shared" si="1"/>
        <v>7.1390611338630894E-3</v>
      </c>
      <c r="I21" s="19" t="s">
        <v>36</v>
      </c>
      <c r="J21" s="17"/>
    </row>
    <row r="22" spans="1:10" ht="14.1" customHeight="1" x14ac:dyDescent="0.2">
      <c r="A22" s="11" t="s">
        <v>78</v>
      </c>
      <c r="B22" s="38">
        <v>5315</v>
      </c>
      <c r="C22" s="38">
        <v>4801</v>
      </c>
      <c r="D22" s="8">
        <v>5440</v>
      </c>
      <c r="E22" s="8">
        <v>5406</v>
      </c>
      <c r="F22" s="8">
        <v>6693</v>
      </c>
      <c r="G22" s="33">
        <f t="shared" si="0"/>
        <v>0.23806881243063271</v>
      </c>
      <c r="H22" s="34">
        <f t="shared" si="1"/>
        <v>5.9325408103374055E-2</v>
      </c>
      <c r="I22" s="19" t="s">
        <v>79</v>
      </c>
      <c r="J22" s="17"/>
    </row>
    <row r="23" spans="1:10" ht="14.1" customHeight="1" x14ac:dyDescent="0.2">
      <c r="A23" s="11" t="s">
        <v>118</v>
      </c>
      <c r="B23" s="38">
        <v>6059</v>
      </c>
      <c r="C23" s="38">
        <v>6503</v>
      </c>
      <c r="D23" s="8">
        <v>8066</v>
      </c>
      <c r="E23" s="8">
        <v>9235</v>
      </c>
      <c r="F23" s="8">
        <v>7762</v>
      </c>
      <c r="G23" s="33">
        <f t="shared" ref="G23:G35" si="2">IF(E23&gt;0,F23/E23-1,"-")</f>
        <v>-0.15950189496480782</v>
      </c>
      <c r="H23" s="34">
        <f t="shared" ref="H23:H35" si="3">IF(B23&gt;0,((F23/B23)^(1/4)-1),"-")</f>
        <v>6.388129063804171E-2</v>
      </c>
      <c r="I23" s="19" t="s">
        <v>121</v>
      </c>
      <c r="J23" s="17"/>
    </row>
    <row r="24" spans="1:10" ht="14.1" customHeight="1" x14ac:dyDescent="0.2">
      <c r="A24" s="11" t="s">
        <v>32</v>
      </c>
      <c r="B24" s="38">
        <v>5843</v>
      </c>
      <c r="C24" s="38">
        <v>6266</v>
      </c>
      <c r="D24" s="8">
        <v>8092</v>
      </c>
      <c r="E24" s="8">
        <v>7598</v>
      </c>
      <c r="F24" s="8">
        <v>7717</v>
      </c>
      <c r="G24" s="33">
        <f t="shared" si="2"/>
        <v>1.5662016320084238E-2</v>
      </c>
      <c r="H24" s="34">
        <f t="shared" si="3"/>
        <v>7.2020655845739467E-2</v>
      </c>
      <c r="I24" s="19" t="s">
        <v>33</v>
      </c>
      <c r="J24" s="17"/>
    </row>
    <row r="25" spans="1:10" ht="14.1" customHeight="1" x14ac:dyDescent="0.2">
      <c r="A25" s="11" t="s">
        <v>34</v>
      </c>
      <c r="B25" s="38">
        <v>14638</v>
      </c>
      <c r="C25" s="38">
        <v>15554</v>
      </c>
      <c r="D25" s="8">
        <v>16381</v>
      </c>
      <c r="E25" s="8">
        <v>18072</v>
      </c>
      <c r="F25" s="8">
        <v>20170</v>
      </c>
      <c r="G25" s="33">
        <f t="shared" si="2"/>
        <v>0.11609119079238606</v>
      </c>
      <c r="H25" s="34">
        <f t="shared" si="3"/>
        <v>8.344292727659175E-2</v>
      </c>
      <c r="I25" s="19" t="s">
        <v>35</v>
      </c>
      <c r="J25" s="17"/>
    </row>
    <row r="26" spans="1:10" ht="14.1" customHeight="1" x14ac:dyDescent="0.2">
      <c r="A26" s="11" t="s">
        <v>37</v>
      </c>
      <c r="B26" s="38">
        <v>11549</v>
      </c>
      <c r="C26" s="38">
        <v>10349</v>
      </c>
      <c r="D26" s="8">
        <v>14762</v>
      </c>
      <c r="E26" s="8">
        <v>19235</v>
      </c>
      <c r="F26" s="8">
        <v>24344</v>
      </c>
      <c r="G26" s="33">
        <f t="shared" si="2"/>
        <v>0.26560956589550289</v>
      </c>
      <c r="H26" s="34">
        <f t="shared" si="3"/>
        <v>0.20493019989366545</v>
      </c>
      <c r="I26" s="19" t="s">
        <v>38</v>
      </c>
      <c r="J26" s="17"/>
    </row>
    <row r="27" spans="1:10" ht="14.1" customHeight="1" x14ac:dyDescent="0.2">
      <c r="A27" s="11" t="s">
        <v>39</v>
      </c>
      <c r="B27" s="38">
        <v>53502</v>
      </c>
      <c r="C27" s="38">
        <v>55534</v>
      </c>
      <c r="D27" s="8">
        <v>65960</v>
      </c>
      <c r="E27" s="8">
        <v>61563</v>
      </c>
      <c r="F27" s="8">
        <v>64241</v>
      </c>
      <c r="G27" s="33">
        <f t="shared" si="2"/>
        <v>4.3500154313467432E-2</v>
      </c>
      <c r="H27" s="34">
        <f t="shared" si="3"/>
        <v>4.6792419380896844E-2</v>
      </c>
      <c r="I27" s="19" t="s">
        <v>40</v>
      </c>
      <c r="J27" s="17"/>
    </row>
    <row r="28" spans="1:10" ht="14.1" customHeight="1" x14ac:dyDescent="0.2">
      <c r="A28" s="11" t="s">
        <v>41</v>
      </c>
      <c r="B28" s="38">
        <v>11917</v>
      </c>
      <c r="C28" s="38">
        <v>12337</v>
      </c>
      <c r="D28" s="8">
        <v>14100</v>
      </c>
      <c r="E28" s="8">
        <v>15635</v>
      </c>
      <c r="F28" s="8">
        <v>14864</v>
      </c>
      <c r="G28" s="33">
        <f t="shared" si="2"/>
        <v>-4.9312440038375427E-2</v>
      </c>
      <c r="H28" s="34">
        <f t="shared" si="3"/>
        <v>5.6798502795221806E-2</v>
      </c>
      <c r="I28" s="19" t="s">
        <v>41</v>
      </c>
      <c r="J28" s="17"/>
    </row>
    <row r="29" spans="1:10" ht="14.1" customHeight="1" x14ac:dyDescent="0.2">
      <c r="A29" s="11" t="s">
        <v>42</v>
      </c>
      <c r="B29" s="38">
        <v>34385</v>
      </c>
      <c r="C29" s="38">
        <v>30791</v>
      </c>
      <c r="D29" s="8">
        <v>31212</v>
      </c>
      <c r="E29" s="8">
        <v>30568</v>
      </c>
      <c r="F29" s="8">
        <v>40039</v>
      </c>
      <c r="G29" s="33">
        <f t="shared" si="2"/>
        <v>0.30983381313792191</v>
      </c>
      <c r="H29" s="34">
        <f t="shared" si="3"/>
        <v>3.8791885215021749E-2</v>
      </c>
      <c r="I29" s="19" t="s">
        <v>42</v>
      </c>
      <c r="J29" s="17"/>
    </row>
    <row r="30" spans="1:10" ht="14.1" customHeight="1" x14ac:dyDescent="0.2">
      <c r="A30" s="11" t="s">
        <v>80</v>
      </c>
      <c r="B30" s="38">
        <v>26701</v>
      </c>
      <c r="C30" s="38">
        <v>24134</v>
      </c>
      <c r="D30" s="8">
        <v>32511</v>
      </c>
      <c r="E30" s="8">
        <v>40332</v>
      </c>
      <c r="F30" s="8">
        <v>38746</v>
      </c>
      <c r="G30" s="33">
        <f t="shared" si="2"/>
        <v>-3.9323614003768714E-2</v>
      </c>
      <c r="H30" s="34">
        <f t="shared" si="3"/>
        <v>9.7551321097676169E-2</v>
      </c>
      <c r="I30" s="19" t="s">
        <v>80</v>
      </c>
      <c r="J30" s="17"/>
    </row>
    <row r="31" spans="1:10" ht="14.1" customHeight="1" x14ac:dyDescent="0.2">
      <c r="A31" s="11" t="s">
        <v>81</v>
      </c>
      <c r="B31" s="38">
        <v>6306</v>
      </c>
      <c r="C31" s="38">
        <v>5993</v>
      </c>
      <c r="D31" s="8">
        <v>6582</v>
      </c>
      <c r="E31" s="8">
        <v>5902</v>
      </c>
      <c r="F31" s="8">
        <v>7070</v>
      </c>
      <c r="G31" s="33">
        <f t="shared" si="2"/>
        <v>0.19789901728227721</v>
      </c>
      <c r="H31" s="34">
        <f t="shared" si="3"/>
        <v>2.9002338759638535E-2</v>
      </c>
      <c r="I31" s="19" t="s">
        <v>81</v>
      </c>
      <c r="J31" s="17"/>
    </row>
    <row r="32" spans="1:10" ht="14.1" customHeight="1" x14ac:dyDescent="0.2">
      <c r="A32" s="11" t="s">
        <v>82</v>
      </c>
      <c r="B32" s="38">
        <v>6828</v>
      </c>
      <c r="C32" s="38">
        <v>6069</v>
      </c>
      <c r="D32" s="8">
        <v>7183</v>
      </c>
      <c r="E32" s="8">
        <v>5775</v>
      </c>
      <c r="F32" s="8">
        <v>5126</v>
      </c>
      <c r="G32" s="33">
        <f t="shared" si="2"/>
        <v>-0.11238095238095236</v>
      </c>
      <c r="H32" s="34">
        <f t="shared" si="3"/>
        <v>-6.9168069934732457E-2</v>
      </c>
      <c r="I32" s="19" t="s">
        <v>83</v>
      </c>
      <c r="J32" s="17"/>
    </row>
    <row r="33" spans="1:10" ht="14.1" customHeight="1" x14ac:dyDescent="0.2">
      <c r="A33" s="11" t="s">
        <v>84</v>
      </c>
      <c r="B33" s="38">
        <v>6818</v>
      </c>
      <c r="C33" s="38">
        <v>6463</v>
      </c>
      <c r="D33" s="8">
        <v>6224</v>
      </c>
      <c r="E33" s="8">
        <v>7245</v>
      </c>
      <c r="F33" s="8">
        <v>7092</v>
      </c>
      <c r="G33" s="33">
        <f t="shared" si="2"/>
        <v>-2.1118012422360222E-2</v>
      </c>
      <c r="H33" s="34">
        <f t="shared" si="3"/>
        <v>9.8989775511855171E-3</v>
      </c>
      <c r="I33" s="19" t="s">
        <v>85</v>
      </c>
      <c r="J33" s="17"/>
    </row>
    <row r="34" spans="1:10" ht="14.1" customHeight="1" x14ac:dyDescent="0.2">
      <c r="A34" s="11" t="s">
        <v>119</v>
      </c>
      <c r="B34" s="38">
        <v>9637</v>
      </c>
      <c r="C34" s="38">
        <v>9746</v>
      </c>
      <c r="D34" s="8">
        <v>10456</v>
      </c>
      <c r="E34" s="8">
        <v>11383</v>
      </c>
      <c r="F34" s="8">
        <v>11929</v>
      </c>
      <c r="G34" s="33">
        <f t="shared" si="2"/>
        <v>4.7966265483615933E-2</v>
      </c>
      <c r="H34" s="34">
        <f t="shared" si="3"/>
        <v>5.4788885483992411E-2</v>
      </c>
      <c r="I34" s="19" t="s">
        <v>122</v>
      </c>
      <c r="J34" s="17"/>
    </row>
    <row r="35" spans="1:10" ht="14.1" customHeight="1" x14ac:dyDescent="0.2">
      <c r="A35" s="11" t="s">
        <v>120</v>
      </c>
      <c r="B35" s="38">
        <v>11699</v>
      </c>
      <c r="C35" s="38">
        <v>10143</v>
      </c>
      <c r="D35" s="8">
        <v>15009</v>
      </c>
      <c r="E35" s="8">
        <v>18789</v>
      </c>
      <c r="F35" s="8">
        <v>21716</v>
      </c>
      <c r="G35" s="33">
        <f t="shared" si="2"/>
        <v>0.15578263877800835</v>
      </c>
      <c r="H35" s="34">
        <f t="shared" si="3"/>
        <v>0.16723357938902161</v>
      </c>
      <c r="I35" s="19" t="s">
        <v>123</v>
      </c>
      <c r="J35" s="17"/>
    </row>
    <row r="36" spans="1:10" ht="14.1" customHeight="1" x14ac:dyDescent="0.2">
      <c r="A36" s="11" t="s">
        <v>43</v>
      </c>
      <c r="B36" s="39">
        <v>122572</v>
      </c>
      <c r="C36" s="39">
        <v>102170</v>
      </c>
      <c r="D36" s="20">
        <v>93771</v>
      </c>
      <c r="E36" s="20">
        <v>97257</v>
      </c>
      <c r="F36" s="20">
        <v>107402</v>
      </c>
      <c r="G36" s="33">
        <f t="shared" si="0"/>
        <v>0.10431125780149508</v>
      </c>
      <c r="H36" s="34">
        <f t="shared" si="1"/>
        <v>-3.2490419825216499E-2</v>
      </c>
      <c r="I36" s="19" t="s">
        <v>44</v>
      </c>
      <c r="J36" s="17"/>
    </row>
    <row r="37" spans="1:10" ht="14.1" customHeight="1" x14ac:dyDescent="0.2">
      <c r="A37" s="67" t="s">
        <v>45</v>
      </c>
      <c r="B37" s="68">
        <v>1152862</v>
      </c>
      <c r="C37" s="68">
        <v>1174086</v>
      </c>
      <c r="D37" s="69">
        <v>1246530</v>
      </c>
      <c r="E37" s="69">
        <v>1231404</v>
      </c>
      <c r="F37" s="69">
        <v>1203420</v>
      </c>
      <c r="G37" s="70">
        <f t="shared" si="0"/>
        <v>-2.2725279437130319E-2</v>
      </c>
      <c r="H37" s="71">
        <f t="shared" si="1"/>
        <v>1.0787762006028156E-2</v>
      </c>
      <c r="I37" s="72" t="s">
        <v>46</v>
      </c>
      <c r="J37" s="17"/>
    </row>
    <row r="38" spans="1:10" ht="14.1" customHeight="1" x14ac:dyDescent="0.2">
      <c r="A38" s="73" t="s">
        <v>47</v>
      </c>
      <c r="B38" s="74">
        <v>1327212</v>
      </c>
      <c r="C38" s="74">
        <v>1387236</v>
      </c>
      <c r="D38" s="72">
        <v>1510760</v>
      </c>
      <c r="E38" s="72">
        <v>1523579</v>
      </c>
      <c r="F38" s="72">
        <v>1474840</v>
      </c>
      <c r="G38" s="70">
        <f t="shared" si="0"/>
        <v>-3.1989808208172987E-2</v>
      </c>
      <c r="H38" s="70">
        <f t="shared" si="1"/>
        <v>2.6717943432335911E-2</v>
      </c>
      <c r="I38" s="72" t="s">
        <v>48</v>
      </c>
      <c r="J38" s="17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F41" s="43"/>
      <c r="G41"/>
      <c r="H41"/>
      <c r="J41"/>
    </row>
    <row r="42" spans="1:10" x14ac:dyDescent="0.2">
      <c r="A42"/>
      <c r="B42" s="4"/>
      <c r="C42" s="4"/>
      <c r="D42" s="4"/>
      <c r="E42" s="4"/>
    </row>
    <row r="43" spans="1:10" x14ac:dyDescent="0.2">
      <c r="A43"/>
      <c r="B43" s="4"/>
      <c r="C43" s="4"/>
      <c r="D43" s="4"/>
      <c r="E43" s="4"/>
    </row>
    <row r="44" spans="1:10" x14ac:dyDescent="0.2">
      <c r="A44"/>
      <c r="B44" s="4"/>
      <c r="C44" s="4"/>
      <c r="D44" s="4"/>
      <c r="E44" s="4"/>
    </row>
    <row r="45" spans="1:10" x14ac:dyDescent="0.2">
      <c r="A45"/>
      <c r="B45"/>
      <c r="C45"/>
      <c r="D45" s="4"/>
      <c r="E45" s="4"/>
    </row>
    <row r="46" spans="1:10" x14ac:dyDescent="0.2">
      <c r="A46"/>
      <c r="B46"/>
      <c r="C46"/>
      <c r="D46" s="4"/>
      <c r="E46" s="4"/>
    </row>
    <row r="47" spans="1:10" x14ac:dyDescent="0.2">
      <c r="A47"/>
      <c r="B47"/>
      <c r="C47"/>
      <c r="D47" s="4"/>
      <c r="E47" s="4"/>
    </row>
    <row r="48" spans="1:10" x14ac:dyDescent="0.2">
      <c r="A48"/>
      <c r="B48"/>
      <c r="C48"/>
      <c r="D48" s="4"/>
      <c r="E48" s="4"/>
    </row>
    <row r="49" spans="1:5" x14ac:dyDescent="0.2">
      <c r="A49"/>
      <c r="B49"/>
      <c r="C49"/>
      <c r="D49" s="4"/>
      <c r="E49" s="4"/>
    </row>
    <row r="50" spans="1:5" x14ac:dyDescent="0.2">
      <c r="A50"/>
      <c r="B50"/>
      <c r="C50"/>
      <c r="D50" s="4"/>
      <c r="E50" s="4"/>
    </row>
    <row r="51" spans="1:5" x14ac:dyDescent="0.2">
      <c r="A51"/>
      <c r="B51"/>
      <c r="C51"/>
      <c r="D51" s="4"/>
      <c r="E51" s="4"/>
    </row>
    <row r="52" spans="1:5" x14ac:dyDescent="0.2">
      <c r="A52"/>
      <c r="B52"/>
      <c r="C52"/>
      <c r="D52" s="4"/>
      <c r="E52" s="4"/>
    </row>
    <row r="53" spans="1:5" x14ac:dyDescent="0.2">
      <c r="A53"/>
      <c r="B53"/>
      <c r="C53"/>
      <c r="D53" s="4"/>
      <c r="E53" s="4"/>
    </row>
    <row r="54" spans="1:5" x14ac:dyDescent="0.2">
      <c r="A54"/>
      <c r="B54"/>
      <c r="C54"/>
      <c r="D54" s="4"/>
      <c r="E54" s="4"/>
    </row>
    <row r="55" spans="1:5" x14ac:dyDescent="0.2">
      <c r="B55" s="4"/>
      <c r="C55" s="4"/>
      <c r="D55" s="4"/>
      <c r="E55" s="4"/>
    </row>
    <row r="56" spans="1:5" x14ac:dyDescent="0.2">
      <c r="B56" s="4"/>
      <c r="C56" s="4"/>
      <c r="D56" s="4"/>
      <c r="E56" s="4"/>
    </row>
    <row r="57" spans="1:5" x14ac:dyDescent="0.2">
      <c r="B57" s="4"/>
      <c r="C57" s="4"/>
      <c r="D57" s="4"/>
      <c r="E57" s="4"/>
    </row>
    <row r="58" spans="1:5" x14ac:dyDescent="0.2">
      <c r="B58" s="4"/>
      <c r="C58" s="4"/>
      <c r="D58" s="4"/>
      <c r="E58" s="4"/>
    </row>
    <row r="59" spans="1:5" x14ac:dyDescent="0.2">
      <c r="B59" s="4"/>
      <c r="C59" s="4"/>
      <c r="D59" s="4"/>
      <c r="E59" s="4"/>
    </row>
    <row r="60" spans="1:5" x14ac:dyDescent="0.2">
      <c r="B60" s="4"/>
      <c r="C60" s="4"/>
      <c r="D60" s="4"/>
      <c r="E60" s="4"/>
    </row>
    <row r="61" spans="1:5" x14ac:dyDescent="0.2">
      <c r="B61" s="4"/>
      <c r="C61" s="4"/>
      <c r="D61" s="4"/>
      <c r="E61" s="4"/>
    </row>
    <row r="62" spans="1:5" x14ac:dyDescent="0.2">
      <c r="B62" s="4"/>
      <c r="C62" s="4"/>
      <c r="D62" s="4"/>
      <c r="E62" s="4"/>
    </row>
    <row r="63" spans="1:5" x14ac:dyDescent="0.2">
      <c r="B63" s="4"/>
      <c r="C63" s="4"/>
      <c r="D63" s="4"/>
      <c r="E63" s="4"/>
    </row>
    <row r="64" spans="1:5" x14ac:dyDescent="0.2">
      <c r="B64" s="4"/>
      <c r="C64" s="4"/>
      <c r="D64" s="4"/>
      <c r="E64" s="4"/>
    </row>
    <row r="65" spans="2:5" x14ac:dyDescent="0.2">
      <c r="B65" s="4"/>
      <c r="C65" s="4"/>
      <c r="D65" s="4"/>
      <c r="E65" s="4"/>
    </row>
    <row r="66" spans="2:5" x14ac:dyDescent="0.2">
      <c r="B66" s="4"/>
      <c r="C66" s="4"/>
      <c r="D66" s="4"/>
      <c r="E66" s="4"/>
    </row>
    <row r="67" spans="2:5" x14ac:dyDescent="0.2">
      <c r="B67" s="4"/>
      <c r="C67" s="4"/>
      <c r="D67" s="4"/>
      <c r="E67" s="4"/>
    </row>
    <row r="68" spans="2:5" x14ac:dyDescent="0.2">
      <c r="B68" s="4"/>
      <c r="C68" s="4"/>
      <c r="D68" s="4"/>
      <c r="E68" s="4"/>
    </row>
    <row r="69" spans="2:5" x14ac:dyDescent="0.2">
      <c r="B69" s="4"/>
      <c r="C69" s="4"/>
      <c r="D69" s="4"/>
      <c r="E69" s="4"/>
    </row>
    <row r="70" spans="2:5" x14ac:dyDescent="0.2">
      <c r="B70" s="4"/>
      <c r="C70" s="4"/>
      <c r="D70" s="4"/>
      <c r="E70" s="4"/>
    </row>
    <row r="71" spans="2:5" x14ac:dyDescent="0.2">
      <c r="B71" s="4"/>
      <c r="C71" s="4"/>
      <c r="D71" s="4"/>
      <c r="E71" s="4"/>
    </row>
    <row r="72" spans="2:5" x14ac:dyDescent="0.2">
      <c r="B72" s="4"/>
      <c r="C72" s="4"/>
      <c r="D72" s="4"/>
      <c r="E72" s="4"/>
    </row>
    <row r="73" spans="2:5" x14ac:dyDescent="0.2">
      <c r="B73" s="4"/>
      <c r="C73" s="4"/>
      <c r="D73" s="4"/>
      <c r="E73" s="4"/>
    </row>
    <row r="74" spans="2:5" x14ac:dyDescent="0.2">
      <c r="B74" s="4"/>
      <c r="C74" s="4"/>
      <c r="D74" s="4"/>
      <c r="E74" s="4"/>
    </row>
    <row r="75" spans="2:5" x14ac:dyDescent="0.2">
      <c r="B75" s="4"/>
      <c r="C75" s="4"/>
      <c r="D75" s="4"/>
      <c r="E75" s="4"/>
    </row>
    <row r="76" spans="2:5" x14ac:dyDescent="0.2">
      <c r="B76" s="4"/>
      <c r="C76" s="4"/>
      <c r="D76" s="4"/>
      <c r="E76" s="4"/>
    </row>
    <row r="77" spans="2:5" x14ac:dyDescent="0.2">
      <c r="B77" s="4"/>
      <c r="C77" s="4"/>
      <c r="D77" s="4"/>
      <c r="E77" s="4"/>
    </row>
    <row r="78" spans="2:5" x14ac:dyDescent="0.2">
      <c r="B78" s="4"/>
      <c r="C78" s="4"/>
      <c r="D78" s="4"/>
      <c r="E78" s="4"/>
    </row>
    <row r="79" spans="2:5" x14ac:dyDescent="0.2">
      <c r="B79" s="4"/>
      <c r="C79" s="4"/>
      <c r="D79" s="4"/>
      <c r="E79" s="4"/>
    </row>
    <row r="80" spans="2:5" x14ac:dyDescent="0.2">
      <c r="B80" s="4"/>
      <c r="C80" s="4"/>
      <c r="D80" s="4"/>
      <c r="E80" s="4"/>
    </row>
    <row r="81" spans="2:5" x14ac:dyDescent="0.2">
      <c r="B81" s="4"/>
      <c r="C81" s="4"/>
      <c r="D81" s="4"/>
      <c r="E81" s="4"/>
    </row>
    <row r="82" spans="2:5" x14ac:dyDescent="0.2">
      <c r="B82" s="4"/>
      <c r="C82" s="4"/>
      <c r="D82" s="4"/>
      <c r="E82" s="4"/>
    </row>
    <row r="83" spans="2:5" x14ac:dyDescent="0.2">
      <c r="B83" s="4"/>
      <c r="C83" s="4"/>
      <c r="D83" s="4"/>
      <c r="E83" s="4"/>
    </row>
    <row r="84" spans="2:5" x14ac:dyDescent="0.2">
      <c r="B84" s="4"/>
      <c r="C84" s="4"/>
      <c r="D84" s="4"/>
      <c r="E84" s="4"/>
    </row>
    <row r="85" spans="2:5" x14ac:dyDescent="0.2">
      <c r="B85" s="4"/>
      <c r="C85" s="4"/>
      <c r="D85" s="4"/>
      <c r="E85" s="4"/>
    </row>
    <row r="86" spans="2:5" x14ac:dyDescent="0.2">
      <c r="B86" s="4"/>
      <c r="C86" s="4"/>
      <c r="D86" s="4"/>
      <c r="E86" s="4"/>
    </row>
    <row r="87" spans="2:5" x14ac:dyDescent="0.2">
      <c r="B87" s="4"/>
      <c r="C87" s="4"/>
      <c r="D87" s="4"/>
      <c r="E87" s="4"/>
    </row>
    <row r="88" spans="2:5" x14ac:dyDescent="0.2">
      <c r="B88" s="4"/>
      <c r="C88" s="4"/>
      <c r="D88" s="4"/>
      <c r="E88" s="4"/>
    </row>
    <row r="89" spans="2:5" x14ac:dyDescent="0.2">
      <c r="B89" s="4"/>
      <c r="C89" s="4"/>
      <c r="D89" s="4"/>
      <c r="E89" s="4"/>
    </row>
    <row r="90" spans="2:5" x14ac:dyDescent="0.2">
      <c r="B90" s="4"/>
      <c r="C90" s="4"/>
      <c r="D90" s="4"/>
      <c r="E90" s="4"/>
    </row>
    <row r="91" spans="2:5" x14ac:dyDescent="0.2">
      <c r="B91" s="4"/>
      <c r="C91" s="4"/>
      <c r="D91" s="4"/>
      <c r="E91" s="4"/>
    </row>
    <row r="92" spans="2:5" x14ac:dyDescent="0.2">
      <c r="B92" s="4"/>
      <c r="C92" s="4"/>
      <c r="D92" s="4"/>
      <c r="E92" s="4"/>
    </row>
    <row r="93" spans="2:5" x14ac:dyDescent="0.2">
      <c r="B93" s="4"/>
      <c r="C93" s="4"/>
      <c r="D93" s="4"/>
      <c r="E93" s="4"/>
    </row>
    <row r="94" spans="2:5" x14ac:dyDescent="0.2">
      <c r="B94" s="4"/>
      <c r="C94" s="4"/>
      <c r="D94" s="4"/>
      <c r="E94" s="4"/>
    </row>
    <row r="95" spans="2:5" x14ac:dyDescent="0.2">
      <c r="B95" s="4"/>
      <c r="C95" s="4"/>
      <c r="D95" s="4"/>
      <c r="E95" s="4"/>
    </row>
    <row r="96" spans="2:5" x14ac:dyDescent="0.2">
      <c r="B96" s="4"/>
      <c r="C96" s="4"/>
      <c r="D96" s="4"/>
      <c r="E96" s="4"/>
    </row>
    <row r="97" spans="2:5" x14ac:dyDescent="0.2">
      <c r="B97" s="4"/>
      <c r="C97" s="4"/>
      <c r="D97" s="4"/>
      <c r="E97" s="4"/>
    </row>
    <row r="98" spans="2:5" x14ac:dyDescent="0.2">
      <c r="B98" s="4"/>
      <c r="C98" s="4"/>
      <c r="D98" s="4"/>
      <c r="E98" s="4"/>
    </row>
    <row r="99" spans="2:5" x14ac:dyDescent="0.2">
      <c r="B99" s="4"/>
      <c r="C99" s="4"/>
      <c r="D99" s="4"/>
      <c r="E99" s="4"/>
    </row>
    <row r="100" spans="2:5" x14ac:dyDescent="0.2">
      <c r="B100" s="4"/>
      <c r="C100" s="4"/>
      <c r="D100" s="4"/>
      <c r="E100" s="4"/>
    </row>
    <row r="101" spans="2:5" x14ac:dyDescent="0.2">
      <c r="B101" s="4"/>
      <c r="C101" s="4"/>
      <c r="D101" s="4"/>
      <c r="E101" s="4"/>
    </row>
    <row r="102" spans="2:5" x14ac:dyDescent="0.2">
      <c r="B102" s="4"/>
      <c r="C102" s="4"/>
      <c r="D102" s="4"/>
      <c r="E102" s="4"/>
    </row>
    <row r="103" spans="2:5" x14ac:dyDescent="0.2">
      <c r="B103" s="4"/>
      <c r="C103" s="4"/>
      <c r="D103" s="4"/>
      <c r="E103" s="4"/>
    </row>
    <row r="104" spans="2:5" x14ac:dyDescent="0.2">
      <c r="B104" s="4"/>
      <c r="C104" s="4"/>
      <c r="D104" s="4"/>
      <c r="E104" s="4"/>
    </row>
    <row r="105" spans="2:5" x14ac:dyDescent="0.2">
      <c r="B105" s="4"/>
      <c r="C105" s="4"/>
      <c r="D105" s="4"/>
      <c r="E105" s="4"/>
    </row>
    <row r="106" spans="2:5" x14ac:dyDescent="0.2">
      <c r="B106" s="4"/>
      <c r="C106" s="4"/>
      <c r="D106" s="4"/>
      <c r="E106" s="4"/>
    </row>
    <row r="107" spans="2:5" x14ac:dyDescent="0.2">
      <c r="B107" s="4"/>
      <c r="C107" s="4"/>
      <c r="D107" s="4"/>
      <c r="E107" s="4"/>
    </row>
    <row r="108" spans="2:5" x14ac:dyDescent="0.2">
      <c r="B108" s="4"/>
      <c r="C108" s="4"/>
      <c r="D108" s="4"/>
      <c r="E108" s="4"/>
    </row>
    <row r="109" spans="2:5" x14ac:dyDescent="0.2">
      <c r="B109" s="4"/>
      <c r="C109" s="4"/>
      <c r="D109" s="4"/>
      <c r="E109" s="4"/>
    </row>
    <row r="110" spans="2:5" x14ac:dyDescent="0.2">
      <c r="B110" s="4"/>
      <c r="C110" s="4"/>
      <c r="D110" s="4"/>
      <c r="E110" s="4"/>
    </row>
    <row r="111" spans="2:5" x14ac:dyDescent="0.2">
      <c r="B111" s="4"/>
      <c r="C111" s="4"/>
      <c r="D111" s="4"/>
      <c r="E111" s="4"/>
    </row>
    <row r="112" spans="2:5" x14ac:dyDescent="0.2">
      <c r="B112" s="4"/>
      <c r="C112" s="4"/>
      <c r="D112" s="4"/>
      <c r="E112" s="4"/>
    </row>
    <row r="113" spans="2:5" x14ac:dyDescent="0.2">
      <c r="B113" s="4"/>
      <c r="C113" s="4"/>
      <c r="D113" s="4"/>
      <c r="E113" s="4"/>
    </row>
    <row r="114" spans="2:5" x14ac:dyDescent="0.2">
      <c r="B114" s="4"/>
      <c r="C114" s="4"/>
      <c r="D114" s="4"/>
      <c r="E114" s="4"/>
    </row>
    <row r="115" spans="2:5" x14ac:dyDescent="0.2">
      <c r="B115" s="4"/>
      <c r="C115" s="4"/>
      <c r="D115" s="4"/>
      <c r="E115" s="4"/>
    </row>
    <row r="116" spans="2:5" x14ac:dyDescent="0.2">
      <c r="B116" s="4"/>
      <c r="C116" s="4"/>
      <c r="D116" s="4"/>
      <c r="E116" s="4"/>
    </row>
    <row r="117" spans="2:5" x14ac:dyDescent="0.2">
      <c r="B117" s="4"/>
      <c r="C117" s="4"/>
      <c r="D117" s="4"/>
      <c r="E117" s="4"/>
    </row>
    <row r="118" spans="2:5" x14ac:dyDescent="0.2">
      <c r="B118" s="4"/>
      <c r="C118" s="4"/>
      <c r="D118" s="4"/>
      <c r="E118" s="4"/>
    </row>
    <row r="119" spans="2:5" x14ac:dyDescent="0.2">
      <c r="B119" s="4"/>
      <c r="C119" s="4"/>
      <c r="D119" s="4"/>
      <c r="E119" s="4"/>
    </row>
    <row r="120" spans="2:5" x14ac:dyDescent="0.2">
      <c r="B120" s="4"/>
      <c r="C120" s="4"/>
      <c r="D120" s="4"/>
      <c r="E120" s="4"/>
    </row>
    <row r="121" spans="2:5" x14ac:dyDescent="0.2">
      <c r="B121" s="4"/>
      <c r="C121" s="4"/>
      <c r="D121" s="4"/>
      <c r="E121" s="4"/>
    </row>
    <row r="122" spans="2:5" x14ac:dyDescent="0.2">
      <c r="B122" s="4"/>
      <c r="C122" s="4"/>
      <c r="D122" s="4"/>
      <c r="E122" s="4"/>
    </row>
    <row r="123" spans="2:5" x14ac:dyDescent="0.2">
      <c r="B123" s="4"/>
      <c r="C123" s="4"/>
      <c r="D123" s="4"/>
      <c r="E123" s="4"/>
    </row>
    <row r="124" spans="2:5" x14ac:dyDescent="0.2">
      <c r="B124" s="4"/>
      <c r="C124" s="4"/>
      <c r="D124" s="4"/>
      <c r="E124" s="4"/>
    </row>
    <row r="125" spans="2:5" x14ac:dyDescent="0.2">
      <c r="B125" s="4"/>
      <c r="C125" s="4"/>
      <c r="D125" s="4"/>
      <c r="E125" s="4"/>
    </row>
    <row r="126" spans="2:5" x14ac:dyDescent="0.2">
      <c r="B126" s="4"/>
      <c r="C126" s="4"/>
      <c r="D126" s="4"/>
      <c r="E126" s="4"/>
    </row>
    <row r="127" spans="2:5" x14ac:dyDescent="0.2">
      <c r="B127" s="4"/>
      <c r="C127" s="4"/>
      <c r="D127" s="4"/>
      <c r="E127" s="4"/>
    </row>
    <row r="128" spans="2:5" x14ac:dyDescent="0.2">
      <c r="B128" s="4"/>
      <c r="C128" s="4"/>
      <c r="D128" s="4"/>
      <c r="E128" s="4"/>
    </row>
    <row r="129" spans="2:5" x14ac:dyDescent="0.2">
      <c r="B129" s="4"/>
      <c r="C129" s="4"/>
      <c r="D129" s="4"/>
      <c r="E129" s="4"/>
    </row>
    <row r="130" spans="2:5" x14ac:dyDescent="0.2">
      <c r="B130" s="4"/>
      <c r="C130" s="4"/>
      <c r="D130" s="4"/>
      <c r="E130" s="4"/>
    </row>
    <row r="131" spans="2:5" x14ac:dyDescent="0.2">
      <c r="B131" s="4"/>
      <c r="C131" s="4"/>
      <c r="D131" s="4"/>
      <c r="E131" s="4"/>
    </row>
    <row r="132" spans="2:5" x14ac:dyDescent="0.2">
      <c r="B132" s="4"/>
      <c r="C132" s="4"/>
      <c r="D132" s="4"/>
      <c r="E132" s="4"/>
    </row>
    <row r="133" spans="2:5" x14ac:dyDescent="0.2">
      <c r="B133" s="4"/>
      <c r="C133" s="4"/>
      <c r="D133" s="4"/>
      <c r="E133" s="4"/>
    </row>
    <row r="134" spans="2:5" x14ac:dyDescent="0.2">
      <c r="B134" s="4"/>
      <c r="C134" s="4"/>
      <c r="D134" s="4"/>
      <c r="E134" s="4"/>
    </row>
    <row r="135" spans="2:5" x14ac:dyDescent="0.2">
      <c r="B135" s="4"/>
      <c r="C135" s="4"/>
      <c r="D135" s="4"/>
      <c r="E135" s="4"/>
    </row>
    <row r="136" spans="2:5" x14ac:dyDescent="0.2">
      <c r="B136" s="4"/>
      <c r="C136" s="4"/>
      <c r="D136" s="4"/>
      <c r="E136" s="4"/>
    </row>
    <row r="137" spans="2:5" x14ac:dyDescent="0.2">
      <c r="B137" s="4"/>
      <c r="C137" s="4"/>
      <c r="D137" s="4"/>
      <c r="E137" s="4"/>
    </row>
    <row r="138" spans="2:5" x14ac:dyDescent="0.2">
      <c r="B138" s="4"/>
      <c r="C138" s="4"/>
      <c r="D138" s="4"/>
      <c r="E138" s="4"/>
    </row>
    <row r="139" spans="2:5" x14ac:dyDescent="0.2">
      <c r="B139" s="4"/>
      <c r="C139" s="4"/>
      <c r="D139" s="4"/>
      <c r="E139" s="4"/>
    </row>
    <row r="140" spans="2:5" x14ac:dyDescent="0.2">
      <c r="B140" s="4"/>
      <c r="C140" s="4"/>
      <c r="D140" s="4"/>
      <c r="E140" s="4"/>
    </row>
    <row r="141" spans="2:5" x14ac:dyDescent="0.2">
      <c r="B141" s="4"/>
      <c r="C141" s="4"/>
      <c r="D141" s="4"/>
      <c r="E141" s="4"/>
    </row>
    <row r="142" spans="2:5" x14ac:dyDescent="0.2">
      <c r="B142" s="4"/>
      <c r="C142" s="4"/>
      <c r="D142" s="4"/>
      <c r="E142" s="4"/>
    </row>
    <row r="143" spans="2:5" x14ac:dyDescent="0.2">
      <c r="B143" s="4"/>
      <c r="C143" s="4"/>
      <c r="D143" s="4"/>
      <c r="E143" s="4"/>
    </row>
    <row r="144" spans="2:5" x14ac:dyDescent="0.2">
      <c r="B144" s="4"/>
      <c r="C144" s="4"/>
      <c r="D144" s="4"/>
      <c r="E144" s="4"/>
    </row>
    <row r="145" spans="2:5" x14ac:dyDescent="0.2">
      <c r="B145" s="4"/>
      <c r="C145" s="4"/>
      <c r="D145" s="4"/>
      <c r="E145" s="4"/>
    </row>
    <row r="146" spans="2:5" x14ac:dyDescent="0.2">
      <c r="B146" s="4"/>
      <c r="C146" s="4"/>
      <c r="D146" s="4"/>
      <c r="E146" s="4"/>
    </row>
    <row r="147" spans="2:5" x14ac:dyDescent="0.2">
      <c r="B147" s="4"/>
      <c r="C147" s="4"/>
      <c r="D147" s="4"/>
      <c r="E147" s="4"/>
    </row>
    <row r="148" spans="2:5" x14ac:dyDescent="0.2">
      <c r="B148" s="4"/>
      <c r="C148" s="4"/>
      <c r="D148" s="4"/>
      <c r="E148" s="4"/>
    </row>
    <row r="149" spans="2:5" x14ac:dyDescent="0.2">
      <c r="B149" s="4"/>
      <c r="C149" s="4"/>
      <c r="D149" s="4"/>
      <c r="E149" s="4"/>
    </row>
    <row r="150" spans="2:5" x14ac:dyDescent="0.2">
      <c r="B150" s="4"/>
      <c r="C150" s="4"/>
      <c r="D150" s="4"/>
      <c r="E150" s="4"/>
    </row>
  </sheetData>
  <phoneticPr fontId="0" type="noConversion"/>
  <conditionalFormatting sqref="J5:J38">
    <cfRule type="cellIs" dxfId="252" priority="6" stopIfTrue="1" operator="notEqual">
      <formula>0</formula>
    </cfRule>
  </conditionalFormatting>
  <conditionalFormatting sqref="F5:F38">
    <cfRule type="cellIs" dxfId="251" priority="9" stopIfTrue="1" operator="lessThan">
      <formula>0</formula>
    </cfRule>
  </conditionalFormatting>
  <conditionalFormatting sqref="B5:B38">
    <cfRule type="cellIs" dxfId="250" priority="4" stopIfTrue="1" operator="lessThan">
      <formula>0</formula>
    </cfRule>
  </conditionalFormatting>
  <conditionalFormatting sqref="C5:C38">
    <cfRule type="cellIs" dxfId="249" priority="3" stopIfTrue="1" operator="lessThan">
      <formula>0</formula>
    </cfRule>
  </conditionalFormatting>
  <conditionalFormatting sqref="D5:D38">
    <cfRule type="cellIs" dxfId="248" priority="2" stopIfTrue="1" operator="lessThan">
      <formula>0</formula>
    </cfRule>
  </conditionalFormatting>
  <conditionalFormatting sqref="E5:E38">
    <cfRule type="cellIs" dxfId="24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107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 t="s">
        <v>108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7817</v>
      </c>
      <c r="C5" s="21">
        <v>7577</v>
      </c>
      <c r="D5" s="21">
        <v>9279</v>
      </c>
      <c r="E5" s="11">
        <v>9813</v>
      </c>
      <c r="F5" s="11">
        <v>8796</v>
      </c>
      <c r="G5" s="33">
        <f>IF(E5&gt;0,F5/E5-1,"-")</f>
        <v>-0.10363803118312442</v>
      </c>
      <c r="H5" s="34">
        <f>IF(B5&gt;0,((F5/B5)^(1/4)-1),"-")</f>
        <v>2.9938463069019816E-2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1254</v>
      </c>
      <c r="C6" s="11">
        <v>1333</v>
      </c>
      <c r="D6" s="11">
        <v>2407</v>
      </c>
      <c r="E6" s="11">
        <v>3403</v>
      </c>
      <c r="F6" s="11">
        <v>1151</v>
      </c>
      <c r="G6" s="33">
        <f t="shared" ref="G6:G38" si="0">IF(E6&gt;0,F6/E6-1,"-")</f>
        <v>-0.66176902732882747</v>
      </c>
      <c r="H6" s="34">
        <f t="shared" ref="H6:H38" si="1">IF(B6&gt;0,((F6/B6)^(1/4)-1),"-")</f>
        <v>-2.1198904432584764E-2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528</v>
      </c>
      <c r="C7" s="11">
        <v>749</v>
      </c>
      <c r="D7" s="11">
        <v>668</v>
      </c>
      <c r="E7" s="11">
        <v>1238</v>
      </c>
      <c r="F7" s="11">
        <v>300</v>
      </c>
      <c r="G7" s="33">
        <f t="shared" si="0"/>
        <v>-0.7576736672051696</v>
      </c>
      <c r="H7" s="34">
        <f t="shared" si="1"/>
        <v>-0.13179589874015851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354</v>
      </c>
      <c r="C8" s="11">
        <v>448</v>
      </c>
      <c r="D8" s="11">
        <v>521</v>
      </c>
      <c r="E8" s="11">
        <v>763</v>
      </c>
      <c r="F8" s="11">
        <v>337</v>
      </c>
      <c r="G8" s="33">
        <f t="shared" si="0"/>
        <v>-0.55832241153342066</v>
      </c>
      <c r="H8" s="34">
        <f t="shared" si="1"/>
        <v>-1.222811714876304E-2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319</v>
      </c>
      <c r="C9" s="11">
        <v>449</v>
      </c>
      <c r="D9" s="11">
        <v>475</v>
      </c>
      <c r="E9" s="11">
        <v>464</v>
      </c>
      <c r="F9" s="11">
        <v>138</v>
      </c>
      <c r="G9" s="33">
        <f t="shared" si="0"/>
        <v>-0.70258620689655171</v>
      </c>
      <c r="H9" s="34">
        <f t="shared" si="1"/>
        <v>-0.18899767205374962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24</v>
      </c>
      <c r="C10" s="11">
        <v>18</v>
      </c>
      <c r="D10" s="11">
        <v>40</v>
      </c>
      <c r="E10" s="11">
        <v>43</v>
      </c>
      <c r="F10" s="11">
        <v>23</v>
      </c>
      <c r="G10" s="33">
        <f t="shared" si="0"/>
        <v>-0.46511627906976749</v>
      </c>
      <c r="H10" s="34">
        <f t="shared" si="1"/>
        <v>-1.058350005037767E-2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32</v>
      </c>
      <c r="C11" s="11">
        <v>4</v>
      </c>
      <c r="D11" s="11">
        <v>7</v>
      </c>
      <c r="E11" s="11">
        <v>18</v>
      </c>
      <c r="F11" s="11">
        <v>4</v>
      </c>
      <c r="G11" s="33">
        <f t="shared" si="0"/>
        <v>-0.77777777777777779</v>
      </c>
      <c r="H11" s="34">
        <f t="shared" si="1"/>
        <v>-0.40539644249863949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38</v>
      </c>
      <c r="C12" s="11">
        <v>69</v>
      </c>
      <c r="D12" s="11">
        <v>47</v>
      </c>
      <c r="E12" s="11">
        <v>101</v>
      </c>
      <c r="F12" s="11">
        <v>19</v>
      </c>
      <c r="G12" s="33">
        <f t="shared" si="0"/>
        <v>-0.81188118811881194</v>
      </c>
      <c r="H12" s="34">
        <f t="shared" si="1"/>
        <v>-0.1591035847462855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76</v>
      </c>
      <c r="C13" s="11">
        <v>26</v>
      </c>
      <c r="D13" s="11">
        <v>60</v>
      </c>
      <c r="E13" s="11">
        <v>76</v>
      </c>
      <c r="F13" s="11">
        <v>42</v>
      </c>
      <c r="G13" s="33">
        <f t="shared" si="0"/>
        <v>-0.44736842105263153</v>
      </c>
      <c r="H13" s="34">
        <f t="shared" si="1"/>
        <v>-0.13779820130376197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41</v>
      </c>
      <c r="C14" s="11">
        <v>38</v>
      </c>
      <c r="D14" s="11">
        <v>34</v>
      </c>
      <c r="E14" s="11">
        <v>14</v>
      </c>
      <c r="F14" s="11">
        <v>12</v>
      </c>
      <c r="G14" s="33">
        <f t="shared" si="0"/>
        <v>-0.1428571428571429</v>
      </c>
      <c r="H14" s="34">
        <f t="shared" si="1"/>
        <v>-0.26447176750279711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109</v>
      </c>
      <c r="C15" s="11">
        <v>136</v>
      </c>
      <c r="D15" s="11">
        <v>111</v>
      </c>
      <c r="E15" s="11">
        <v>198</v>
      </c>
      <c r="F15" s="11">
        <v>53</v>
      </c>
      <c r="G15" s="33">
        <f t="shared" si="0"/>
        <v>-0.73232323232323226</v>
      </c>
      <c r="H15" s="34">
        <f t="shared" si="1"/>
        <v>-0.16495026428054438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151</v>
      </c>
      <c r="C16" s="11">
        <v>53</v>
      </c>
      <c r="D16" s="11">
        <v>90</v>
      </c>
      <c r="E16" s="11">
        <v>140</v>
      </c>
      <c r="F16" s="11">
        <v>13</v>
      </c>
      <c r="G16" s="33">
        <f t="shared" si="0"/>
        <v>-0.90714285714285714</v>
      </c>
      <c r="H16" s="34">
        <f t="shared" si="1"/>
        <v>-0.45832149613629414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16</v>
      </c>
      <c r="C17" s="11">
        <v>8</v>
      </c>
      <c r="D17" s="11">
        <v>13</v>
      </c>
      <c r="E17" s="11">
        <v>32</v>
      </c>
      <c r="F17" s="11">
        <v>14</v>
      </c>
      <c r="G17" s="33">
        <f t="shared" si="0"/>
        <v>-0.5625</v>
      </c>
      <c r="H17" s="34">
        <f t="shared" si="1"/>
        <v>-3.2831789866165306E-2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7</v>
      </c>
      <c r="C18" s="11">
        <v>11</v>
      </c>
      <c r="D18" s="11">
        <v>2</v>
      </c>
      <c r="E18" s="11">
        <v>9</v>
      </c>
      <c r="F18" s="11">
        <v>4</v>
      </c>
      <c r="G18" s="33">
        <f t="shared" si="0"/>
        <v>-0.55555555555555558</v>
      </c>
      <c r="H18" s="34">
        <f t="shared" si="1"/>
        <v>-0.13055825611001726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27</v>
      </c>
      <c r="C19" s="11">
        <v>18</v>
      </c>
      <c r="D19" s="11">
        <v>21</v>
      </c>
      <c r="E19" s="11">
        <v>34</v>
      </c>
      <c r="F19" s="11">
        <v>8</v>
      </c>
      <c r="G19" s="33">
        <f t="shared" si="0"/>
        <v>-0.76470588235294112</v>
      </c>
      <c r="H19" s="34">
        <f t="shared" si="1"/>
        <v>-0.26221205353311894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111</v>
      </c>
      <c r="C20" s="11">
        <v>121</v>
      </c>
      <c r="D20" s="11">
        <v>62</v>
      </c>
      <c r="E20" s="11">
        <v>126</v>
      </c>
      <c r="F20" s="11">
        <v>58</v>
      </c>
      <c r="G20" s="33">
        <f t="shared" si="0"/>
        <v>-0.53968253968253976</v>
      </c>
      <c r="H20" s="34">
        <f t="shared" si="1"/>
        <v>-0.14978991200600478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22</v>
      </c>
      <c r="C21" s="11">
        <v>26</v>
      </c>
      <c r="D21" s="11">
        <v>42</v>
      </c>
      <c r="E21" s="11">
        <v>59</v>
      </c>
      <c r="F21" s="11">
        <v>21</v>
      </c>
      <c r="G21" s="33">
        <f t="shared" si="0"/>
        <v>-0.64406779661016955</v>
      </c>
      <c r="H21" s="34">
        <f t="shared" si="1"/>
        <v>-1.1562636825987682E-2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4</v>
      </c>
      <c r="C22" s="11">
        <v>11</v>
      </c>
      <c r="D22" s="11">
        <v>11</v>
      </c>
      <c r="E22" s="11">
        <v>41</v>
      </c>
      <c r="F22" s="11">
        <v>6</v>
      </c>
      <c r="G22" s="33">
        <f t="shared" si="0"/>
        <v>-0.85365853658536583</v>
      </c>
      <c r="H22" s="34">
        <f t="shared" si="1"/>
        <v>0.1066819197003217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21</v>
      </c>
      <c r="C23" s="11">
        <v>21</v>
      </c>
      <c r="D23" s="11">
        <v>14</v>
      </c>
      <c r="E23" s="11">
        <v>42</v>
      </c>
      <c r="F23" s="11">
        <v>2</v>
      </c>
      <c r="G23" s="33">
        <f t="shared" ref="G23:G35" si="2">IF(E23&gt;0,F23/E23-1,"-")</f>
        <v>-0.95238095238095233</v>
      </c>
      <c r="H23" s="34">
        <f t="shared" ref="H23:H35" si="3">IF(B23&gt;0,((F23/B23)^(1/4)-1),"-")</f>
        <v>-0.44447619319764176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21</v>
      </c>
      <c r="C24" s="11">
        <v>9</v>
      </c>
      <c r="D24" s="11">
        <v>6</v>
      </c>
      <c r="E24" s="11">
        <v>23</v>
      </c>
      <c r="F24" s="11">
        <v>15</v>
      </c>
      <c r="G24" s="33">
        <f t="shared" si="2"/>
        <v>-0.34782608695652173</v>
      </c>
      <c r="H24" s="34">
        <f t="shared" si="3"/>
        <v>-8.0677284775081515E-2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32</v>
      </c>
      <c r="C25" s="11">
        <v>28</v>
      </c>
      <c r="D25" s="11">
        <v>49</v>
      </c>
      <c r="E25" s="11">
        <v>56</v>
      </c>
      <c r="F25" s="11">
        <v>24</v>
      </c>
      <c r="G25" s="33">
        <f t="shared" si="2"/>
        <v>-0.5714285714285714</v>
      </c>
      <c r="H25" s="34">
        <f t="shared" si="3"/>
        <v>-6.9395140897900442E-2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26</v>
      </c>
      <c r="C26" s="11">
        <v>32</v>
      </c>
      <c r="D26" s="11">
        <v>10</v>
      </c>
      <c r="E26" s="11">
        <v>63</v>
      </c>
      <c r="F26" s="11">
        <v>0</v>
      </c>
      <c r="G26" s="33">
        <f t="shared" si="2"/>
        <v>-1</v>
      </c>
      <c r="H26" s="34">
        <f t="shared" si="3"/>
        <v>-1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47</v>
      </c>
      <c r="C27" s="11">
        <v>95</v>
      </c>
      <c r="D27" s="11">
        <v>48</v>
      </c>
      <c r="E27" s="11">
        <v>169</v>
      </c>
      <c r="F27" s="11">
        <v>55</v>
      </c>
      <c r="G27" s="33">
        <f t="shared" si="2"/>
        <v>-0.67455621301775148</v>
      </c>
      <c r="H27" s="34">
        <f t="shared" si="3"/>
        <v>4.007871301498489E-2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10</v>
      </c>
      <c r="C28" s="11">
        <v>8</v>
      </c>
      <c r="D28" s="11">
        <v>24</v>
      </c>
      <c r="E28" s="11">
        <v>42</v>
      </c>
      <c r="F28" s="11">
        <v>39</v>
      </c>
      <c r="G28" s="33">
        <f t="shared" si="2"/>
        <v>-7.1428571428571397E-2</v>
      </c>
      <c r="H28" s="34">
        <f t="shared" si="3"/>
        <v>0.40529063393062925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8</v>
      </c>
      <c r="C29" s="11">
        <v>13</v>
      </c>
      <c r="D29" s="11">
        <v>10</v>
      </c>
      <c r="E29" s="11">
        <v>41</v>
      </c>
      <c r="F29" s="11">
        <v>11</v>
      </c>
      <c r="G29" s="33">
        <f t="shared" si="2"/>
        <v>-0.73170731707317072</v>
      </c>
      <c r="H29" s="34">
        <f t="shared" si="3"/>
        <v>8.2868385333996875E-2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29</v>
      </c>
      <c r="C30" s="11">
        <v>50</v>
      </c>
      <c r="D30" s="11">
        <v>11</v>
      </c>
      <c r="E30" s="11">
        <v>62</v>
      </c>
      <c r="F30" s="11">
        <v>12</v>
      </c>
      <c r="G30" s="33">
        <f t="shared" si="2"/>
        <v>-0.80645161290322576</v>
      </c>
      <c r="H30" s="34">
        <f t="shared" si="3"/>
        <v>-0.19796039941741228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6</v>
      </c>
      <c r="C31" s="11">
        <v>11</v>
      </c>
      <c r="D31" s="11">
        <v>9</v>
      </c>
      <c r="E31" s="11">
        <v>48</v>
      </c>
      <c r="F31" s="11">
        <v>1</v>
      </c>
      <c r="G31" s="33">
        <f t="shared" si="2"/>
        <v>-0.97916666666666663</v>
      </c>
      <c r="H31" s="34">
        <f t="shared" si="3"/>
        <v>-0.36105689575372757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4</v>
      </c>
      <c r="C32" s="11">
        <v>9</v>
      </c>
      <c r="D32" s="11">
        <v>5</v>
      </c>
      <c r="E32" s="11">
        <v>24</v>
      </c>
      <c r="F32" s="11">
        <v>26</v>
      </c>
      <c r="G32" s="33">
        <f t="shared" si="2"/>
        <v>8.3333333333333259E-2</v>
      </c>
      <c r="H32" s="34">
        <f t="shared" si="3"/>
        <v>0.59671843378737011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7</v>
      </c>
      <c r="C33" s="11">
        <v>4</v>
      </c>
      <c r="D33" s="11">
        <v>3</v>
      </c>
      <c r="E33" s="11">
        <v>24</v>
      </c>
      <c r="F33" s="11">
        <v>3</v>
      </c>
      <c r="G33" s="33">
        <f t="shared" si="2"/>
        <v>-0.875</v>
      </c>
      <c r="H33" s="34">
        <f t="shared" si="3"/>
        <v>-0.19089328842977882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48</v>
      </c>
      <c r="C34" s="11">
        <v>7</v>
      </c>
      <c r="D34" s="11">
        <v>8</v>
      </c>
      <c r="E34" s="11">
        <v>21</v>
      </c>
      <c r="F34" s="11">
        <v>15</v>
      </c>
      <c r="G34" s="33">
        <f t="shared" si="2"/>
        <v>-0.2857142857142857</v>
      </c>
      <c r="H34" s="34">
        <f t="shared" si="3"/>
        <v>-0.25232560938938975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6</v>
      </c>
      <c r="C35" s="11">
        <v>3</v>
      </c>
      <c r="D35" s="11">
        <v>3</v>
      </c>
      <c r="E35" s="11">
        <v>12</v>
      </c>
      <c r="F35" s="11">
        <v>0</v>
      </c>
      <c r="G35" s="33">
        <f t="shared" si="2"/>
        <v>-1</v>
      </c>
      <c r="H35" s="34">
        <f t="shared" si="3"/>
        <v>-1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154</v>
      </c>
      <c r="C36" s="20">
        <v>126</v>
      </c>
      <c r="D36" s="20">
        <v>117</v>
      </c>
      <c r="E36" s="20">
        <v>178</v>
      </c>
      <c r="F36" s="20">
        <v>83</v>
      </c>
      <c r="G36" s="33">
        <f t="shared" si="0"/>
        <v>-0.53370786516853941</v>
      </c>
      <c r="H36" s="34">
        <f t="shared" si="1"/>
        <v>-0.14318049798674559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3532</v>
      </c>
      <c r="C37" s="67">
        <v>3934</v>
      </c>
      <c r="D37" s="67">
        <v>4928</v>
      </c>
      <c r="E37" s="67">
        <v>7564</v>
      </c>
      <c r="F37" s="67">
        <v>2489</v>
      </c>
      <c r="G37" s="70">
        <f t="shared" si="0"/>
        <v>-0.67094130089899529</v>
      </c>
      <c r="H37" s="71">
        <f t="shared" si="1"/>
        <v>-8.3777293817668519E-2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11349</v>
      </c>
      <c r="C38" s="72">
        <v>11511</v>
      </c>
      <c r="D38" s="72">
        <v>14207</v>
      </c>
      <c r="E38" s="72">
        <v>17377</v>
      </c>
      <c r="F38" s="72">
        <v>11285</v>
      </c>
      <c r="G38" s="70">
        <f t="shared" si="0"/>
        <v>-0.35057835069344534</v>
      </c>
      <c r="H38" s="70">
        <f t="shared" si="1"/>
        <v>-1.4128070594860986E-3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95" priority="6" stopIfTrue="1" operator="notEqual">
      <formula>0</formula>
    </cfRule>
  </conditionalFormatting>
  <conditionalFormatting sqref="F5:F38">
    <cfRule type="cellIs" dxfId="94" priority="9" stopIfTrue="1" operator="lessThan">
      <formula>0</formula>
    </cfRule>
  </conditionalFormatting>
  <conditionalFormatting sqref="B5:B38">
    <cfRule type="cellIs" dxfId="93" priority="4" stopIfTrue="1" operator="lessThan">
      <formula>0</formula>
    </cfRule>
  </conditionalFormatting>
  <conditionalFormatting sqref="D5:D38">
    <cfRule type="cellIs" dxfId="92" priority="3" stopIfTrue="1" operator="lessThan">
      <formula>0</formula>
    </cfRule>
  </conditionalFormatting>
  <conditionalFormatting sqref="E5:E38">
    <cfRule type="cellIs" dxfId="91" priority="2" stopIfTrue="1" operator="lessThan">
      <formula>0</formula>
    </cfRule>
  </conditionalFormatting>
  <conditionalFormatting sqref="C5:C38">
    <cfRule type="cellIs" dxfId="9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102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46189</v>
      </c>
      <c r="C5" s="21">
        <v>44498</v>
      </c>
      <c r="D5" s="21">
        <v>48351</v>
      </c>
      <c r="E5" s="11">
        <v>46516</v>
      </c>
      <c r="F5" s="11">
        <v>51053</v>
      </c>
      <c r="G5" s="33">
        <f>IF(E5&gt;0,F5/E5-1,"-")</f>
        <v>9.7536331584830993E-2</v>
      </c>
      <c r="H5" s="34">
        <f>IF(B5&gt;0,((F5/B5)^(1/4)-1),"-")</f>
        <v>2.5346555706664553E-2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3713</v>
      </c>
      <c r="C6" s="11">
        <v>3836</v>
      </c>
      <c r="D6" s="11">
        <v>4479</v>
      </c>
      <c r="E6" s="11">
        <v>6068</v>
      </c>
      <c r="F6" s="11">
        <v>5323</v>
      </c>
      <c r="G6" s="33">
        <f t="shared" ref="G6:G38" si="0">IF(E6&gt;0,F6/E6-1,"-")</f>
        <v>-0.12277521423862892</v>
      </c>
      <c r="H6" s="34">
        <f t="shared" ref="H6:H38" si="1">IF(B6&gt;0,((F6/B6)^(1/4)-1),"-")</f>
        <v>9.4228140014114503E-2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2012</v>
      </c>
      <c r="C7" s="11">
        <v>1779</v>
      </c>
      <c r="D7" s="11">
        <v>1994</v>
      </c>
      <c r="E7" s="11">
        <v>4670</v>
      </c>
      <c r="F7" s="11">
        <v>4859</v>
      </c>
      <c r="G7" s="33">
        <f t="shared" si="0"/>
        <v>4.0471092077087878E-2</v>
      </c>
      <c r="H7" s="34">
        <f t="shared" si="1"/>
        <v>0.24660748635904972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1127</v>
      </c>
      <c r="C8" s="11">
        <v>847</v>
      </c>
      <c r="D8" s="11">
        <v>982</v>
      </c>
      <c r="E8" s="11">
        <v>1457</v>
      </c>
      <c r="F8" s="11">
        <v>1636</v>
      </c>
      <c r="G8" s="33">
        <f t="shared" si="0"/>
        <v>0.12285518188057654</v>
      </c>
      <c r="H8" s="34">
        <f t="shared" si="1"/>
        <v>9.7652436668183906E-2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1710</v>
      </c>
      <c r="C9" s="11">
        <v>1427</v>
      </c>
      <c r="D9" s="11">
        <v>1813</v>
      </c>
      <c r="E9" s="11">
        <v>1849</v>
      </c>
      <c r="F9" s="11">
        <v>2030</v>
      </c>
      <c r="G9" s="33">
        <f t="shared" si="0"/>
        <v>9.7890751757706784E-2</v>
      </c>
      <c r="H9" s="34">
        <f t="shared" si="1"/>
        <v>4.3818481068066184E-2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60</v>
      </c>
      <c r="C10" s="11">
        <v>35</v>
      </c>
      <c r="D10" s="11">
        <v>29</v>
      </c>
      <c r="E10" s="11">
        <v>43</v>
      </c>
      <c r="F10" s="11">
        <v>87</v>
      </c>
      <c r="G10" s="33">
        <f t="shared" si="0"/>
        <v>1.0232558139534884</v>
      </c>
      <c r="H10" s="34">
        <f t="shared" si="1"/>
        <v>9.7341996771849404E-2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48</v>
      </c>
      <c r="C11" s="11">
        <v>41</v>
      </c>
      <c r="D11" s="11">
        <v>77</v>
      </c>
      <c r="E11" s="11">
        <v>116</v>
      </c>
      <c r="F11" s="11">
        <v>124</v>
      </c>
      <c r="G11" s="33">
        <f t="shared" si="0"/>
        <v>6.8965517241379226E-2</v>
      </c>
      <c r="H11" s="34">
        <f t="shared" si="1"/>
        <v>0.26778354888843681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149</v>
      </c>
      <c r="C12" s="11">
        <v>78</v>
      </c>
      <c r="D12" s="11">
        <v>99</v>
      </c>
      <c r="E12" s="11">
        <v>90</v>
      </c>
      <c r="F12" s="11">
        <v>97</v>
      </c>
      <c r="G12" s="33">
        <f t="shared" si="0"/>
        <v>7.7777777777777724E-2</v>
      </c>
      <c r="H12" s="34">
        <f t="shared" si="1"/>
        <v>-0.1017517775200244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128</v>
      </c>
      <c r="C13" s="11">
        <v>63</v>
      </c>
      <c r="D13" s="11">
        <v>64</v>
      </c>
      <c r="E13" s="11">
        <v>79</v>
      </c>
      <c r="F13" s="11">
        <v>109</v>
      </c>
      <c r="G13" s="33">
        <f t="shared" si="0"/>
        <v>0.379746835443038</v>
      </c>
      <c r="H13" s="34">
        <f t="shared" si="1"/>
        <v>-3.9374453148060651E-2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39</v>
      </c>
      <c r="C14" s="11">
        <v>0</v>
      </c>
      <c r="D14" s="11">
        <v>26</v>
      </c>
      <c r="E14" s="11">
        <v>64</v>
      </c>
      <c r="F14" s="11">
        <v>72</v>
      </c>
      <c r="G14" s="33">
        <f t="shared" si="0"/>
        <v>0.125</v>
      </c>
      <c r="H14" s="34">
        <f t="shared" si="1"/>
        <v>0.16564679083053058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465</v>
      </c>
      <c r="C15" s="11">
        <v>206</v>
      </c>
      <c r="D15" s="11">
        <v>666</v>
      </c>
      <c r="E15" s="11">
        <v>760</v>
      </c>
      <c r="F15" s="11">
        <v>478</v>
      </c>
      <c r="G15" s="33">
        <f t="shared" si="0"/>
        <v>-0.37105263157894741</v>
      </c>
      <c r="H15" s="34">
        <f t="shared" si="1"/>
        <v>6.9171454242942243E-3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194</v>
      </c>
      <c r="C16" s="11">
        <v>245</v>
      </c>
      <c r="D16" s="11">
        <v>364</v>
      </c>
      <c r="E16" s="11">
        <v>330</v>
      </c>
      <c r="F16" s="11">
        <v>292</v>
      </c>
      <c r="G16" s="33">
        <f t="shared" si="0"/>
        <v>-0.11515151515151512</v>
      </c>
      <c r="H16" s="34">
        <f t="shared" si="1"/>
        <v>0.10763145461035295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21</v>
      </c>
      <c r="C17" s="11">
        <v>13</v>
      </c>
      <c r="D17" s="11">
        <v>27</v>
      </c>
      <c r="E17" s="11">
        <v>210</v>
      </c>
      <c r="F17" s="11">
        <v>26</v>
      </c>
      <c r="G17" s="33">
        <f t="shared" si="0"/>
        <v>-0.87619047619047619</v>
      </c>
      <c r="H17" s="34">
        <f t="shared" si="1"/>
        <v>5.4844671280266599E-2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3</v>
      </c>
      <c r="C18" s="11">
        <v>13</v>
      </c>
      <c r="D18" s="11">
        <v>24</v>
      </c>
      <c r="E18" s="11">
        <v>9</v>
      </c>
      <c r="F18" s="11">
        <v>15</v>
      </c>
      <c r="G18" s="33">
        <f t="shared" si="0"/>
        <v>0.66666666666666674</v>
      </c>
      <c r="H18" s="34">
        <f t="shared" si="1"/>
        <v>0.4953487812212205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93</v>
      </c>
      <c r="C19" s="11">
        <v>45</v>
      </c>
      <c r="D19" s="11">
        <v>49</v>
      </c>
      <c r="E19" s="11">
        <v>87</v>
      </c>
      <c r="F19" s="11">
        <v>102</v>
      </c>
      <c r="G19" s="33">
        <f t="shared" si="0"/>
        <v>0.17241379310344818</v>
      </c>
      <c r="H19" s="34">
        <f t="shared" si="1"/>
        <v>2.3362045503587003E-2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92</v>
      </c>
      <c r="C20" s="11">
        <v>142</v>
      </c>
      <c r="D20" s="11">
        <v>82</v>
      </c>
      <c r="E20" s="11">
        <v>100</v>
      </c>
      <c r="F20" s="11">
        <v>118</v>
      </c>
      <c r="G20" s="33">
        <f t="shared" si="0"/>
        <v>0.17999999999999994</v>
      </c>
      <c r="H20" s="34">
        <f t="shared" si="1"/>
        <v>6.4200711603134453E-2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34</v>
      </c>
      <c r="C21" s="11">
        <v>129</v>
      </c>
      <c r="D21" s="11">
        <v>70</v>
      </c>
      <c r="E21" s="11">
        <v>70</v>
      </c>
      <c r="F21" s="11">
        <v>125</v>
      </c>
      <c r="G21" s="33">
        <f t="shared" si="0"/>
        <v>0.78571428571428581</v>
      </c>
      <c r="H21" s="34">
        <f t="shared" si="1"/>
        <v>0.38470663756567092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19</v>
      </c>
      <c r="C22" s="11">
        <v>14</v>
      </c>
      <c r="D22" s="11">
        <v>24</v>
      </c>
      <c r="E22" s="11">
        <v>103</v>
      </c>
      <c r="F22" s="11">
        <v>40</v>
      </c>
      <c r="G22" s="33">
        <f t="shared" si="0"/>
        <v>-0.61165048543689315</v>
      </c>
      <c r="H22" s="34">
        <f t="shared" si="1"/>
        <v>0.2045548971383675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61</v>
      </c>
      <c r="C23" s="11">
        <v>62</v>
      </c>
      <c r="D23" s="11">
        <v>23</v>
      </c>
      <c r="E23" s="11">
        <v>36</v>
      </c>
      <c r="F23" s="11">
        <v>23</v>
      </c>
      <c r="G23" s="33">
        <f t="shared" ref="G23:G35" si="2">IF(E23&gt;0,F23/E23-1,"-")</f>
        <v>-0.36111111111111116</v>
      </c>
      <c r="H23" s="34">
        <f t="shared" ref="H23:H35" si="3">IF(B23&gt;0,((F23/B23)^(1/4)-1),"-")</f>
        <v>-0.21639084683192467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8</v>
      </c>
      <c r="C24" s="11">
        <v>18</v>
      </c>
      <c r="D24" s="11">
        <v>9</v>
      </c>
      <c r="E24" s="11">
        <v>61</v>
      </c>
      <c r="F24" s="11">
        <v>65</v>
      </c>
      <c r="G24" s="33">
        <f t="shared" si="2"/>
        <v>6.5573770491803351E-2</v>
      </c>
      <c r="H24" s="34">
        <f t="shared" si="3"/>
        <v>0.68832418769259029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86</v>
      </c>
      <c r="C25" s="11">
        <v>73</v>
      </c>
      <c r="D25" s="11">
        <v>180</v>
      </c>
      <c r="E25" s="11">
        <v>148</v>
      </c>
      <c r="F25" s="11">
        <v>114</v>
      </c>
      <c r="G25" s="33">
        <f t="shared" si="2"/>
        <v>-0.22972972972972971</v>
      </c>
      <c r="H25" s="34">
        <f t="shared" si="3"/>
        <v>7.3004640076946181E-2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19</v>
      </c>
      <c r="C26" s="11">
        <v>19</v>
      </c>
      <c r="D26" s="11">
        <v>32</v>
      </c>
      <c r="E26" s="11">
        <v>35</v>
      </c>
      <c r="F26" s="11">
        <v>69</v>
      </c>
      <c r="G26" s="33">
        <f t="shared" si="2"/>
        <v>0.97142857142857153</v>
      </c>
      <c r="H26" s="34">
        <f t="shared" si="3"/>
        <v>0.38046014411792095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158</v>
      </c>
      <c r="C27" s="11">
        <v>99</v>
      </c>
      <c r="D27" s="11">
        <v>121</v>
      </c>
      <c r="E27" s="11">
        <v>215</v>
      </c>
      <c r="F27" s="11">
        <v>265</v>
      </c>
      <c r="G27" s="33">
        <f t="shared" si="2"/>
        <v>0.23255813953488369</v>
      </c>
      <c r="H27" s="34">
        <f t="shared" si="3"/>
        <v>0.13801293063906006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26</v>
      </c>
      <c r="C28" s="11">
        <v>21</v>
      </c>
      <c r="D28" s="11">
        <v>22</v>
      </c>
      <c r="E28" s="11">
        <v>48</v>
      </c>
      <c r="F28" s="11">
        <v>36</v>
      </c>
      <c r="G28" s="33">
        <f t="shared" si="2"/>
        <v>-0.25</v>
      </c>
      <c r="H28" s="34">
        <f t="shared" si="3"/>
        <v>8.4756567543660566E-2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30</v>
      </c>
      <c r="C29" s="11">
        <v>6</v>
      </c>
      <c r="D29" s="11">
        <v>17</v>
      </c>
      <c r="E29" s="11">
        <v>19</v>
      </c>
      <c r="F29" s="11">
        <v>63</v>
      </c>
      <c r="G29" s="33">
        <f t="shared" si="2"/>
        <v>2.3157894736842106</v>
      </c>
      <c r="H29" s="34">
        <f t="shared" si="3"/>
        <v>0.20380134350271595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51</v>
      </c>
      <c r="C30" s="11">
        <v>1</v>
      </c>
      <c r="D30" s="11">
        <v>385</v>
      </c>
      <c r="E30" s="11">
        <v>192</v>
      </c>
      <c r="F30" s="11">
        <v>32</v>
      </c>
      <c r="G30" s="33">
        <f t="shared" si="2"/>
        <v>-0.83333333333333337</v>
      </c>
      <c r="H30" s="34">
        <f t="shared" si="3"/>
        <v>-0.10998986838275859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3</v>
      </c>
      <c r="C31" s="11">
        <v>5</v>
      </c>
      <c r="D31" s="11">
        <v>19</v>
      </c>
      <c r="E31" s="11">
        <v>21</v>
      </c>
      <c r="F31" s="11">
        <v>24</v>
      </c>
      <c r="G31" s="33">
        <f t="shared" si="2"/>
        <v>0.14285714285714279</v>
      </c>
      <c r="H31" s="34">
        <f t="shared" si="3"/>
        <v>0.681792830507429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16</v>
      </c>
      <c r="C32" s="11">
        <v>32</v>
      </c>
      <c r="D32" s="11">
        <v>27</v>
      </c>
      <c r="E32" s="11">
        <v>42</v>
      </c>
      <c r="F32" s="11">
        <v>33</v>
      </c>
      <c r="G32" s="33">
        <f t="shared" si="2"/>
        <v>-0.2142857142857143</v>
      </c>
      <c r="H32" s="34">
        <f t="shared" si="3"/>
        <v>0.19839086346421508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24</v>
      </c>
      <c r="C33" s="11">
        <v>5</v>
      </c>
      <c r="D33" s="11">
        <v>58</v>
      </c>
      <c r="E33" s="11">
        <v>45</v>
      </c>
      <c r="F33" s="11">
        <v>41</v>
      </c>
      <c r="G33" s="33">
        <f t="shared" si="2"/>
        <v>-8.8888888888888906E-2</v>
      </c>
      <c r="H33" s="34">
        <f t="shared" si="3"/>
        <v>0.14325511666462409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42</v>
      </c>
      <c r="C34" s="11">
        <v>27</v>
      </c>
      <c r="D34" s="11">
        <v>50</v>
      </c>
      <c r="E34" s="11">
        <v>27</v>
      </c>
      <c r="F34" s="11">
        <v>46</v>
      </c>
      <c r="G34" s="33">
        <f t="shared" si="2"/>
        <v>0.70370370370370372</v>
      </c>
      <c r="H34" s="34">
        <f t="shared" si="3"/>
        <v>2.3003537112441963E-2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10</v>
      </c>
      <c r="C35" s="11">
        <v>4</v>
      </c>
      <c r="D35" s="11">
        <v>26</v>
      </c>
      <c r="E35" s="11">
        <v>11</v>
      </c>
      <c r="F35" s="11">
        <v>24</v>
      </c>
      <c r="G35" s="33">
        <f t="shared" si="2"/>
        <v>1.1818181818181817</v>
      </c>
      <c r="H35" s="34">
        <f t="shared" si="3"/>
        <v>0.24466595457695672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501</v>
      </c>
      <c r="C36" s="20">
        <v>277</v>
      </c>
      <c r="D36" s="20">
        <v>290</v>
      </c>
      <c r="E36" s="20">
        <v>451</v>
      </c>
      <c r="F36" s="20">
        <v>394</v>
      </c>
      <c r="G36" s="33">
        <f t="shared" si="0"/>
        <v>-0.12638580931263854</v>
      </c>
      <c r="H36" s="34">
        <f t="shared" si="1"/>
        <v>-5.8295547142765747E-2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10942</v>
      </c>
      <c r="C37" s="67">
        <v>9562</v>
      </c>
      <c r="D37" s="67">
        <v>12128</v>
      </c>
      <c r="E37" s="67">
        <v>17456</v>
      </c>
      <c r="F37" s="67">
        <v>16762</v>
      </c>
      <c r="G37" s="70">
        <f t="shared" si="0"/>
        <v>-3.975710357470208E-2</v>
      </c>
      <c r="H37" s="71">
        <f t="shared" si="1"/>
        <v>0.11251860221296739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57131</v>
      </c>
      <c r="C38" s="72">
        <v>54060</v>
      </c>
      <c r="D38" s="72">
        <v>60479</v>
      </c>
      <c r="E38" s="72">
        <v>63972</v>
      </c>
      <c r="F38" s="72">
        <v>67815</v>
      </c>
      <c r="G38" s="70">
        <f t="shared" si="0"/>
        <v>6.0073157006190314E-2</v>
      </c>
      <c r="H38" s="70">
        <f t="shared" si="1"/>
        <v>4.3790849041444924E-2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89" priority="6" stopIfTrue="1" operator="notEqual">
      <formula>0</formula>
    </cfRule>
  </conditionalFormatting>
  <conditionalFormatting sqref="F5:F38">
    <cfRule type="cellIs" dxfId="88" priority="9" stopIfTrue="1" operator="lessThan">
      <formula>0</formula>
    </cfRule>
  </conditionalFormatting>
  <conditionalFormatting sqref="B5:B38">
    <cfRule type="cellIs" dxfId="87" priority="4" stopIfTrue="1" operator="lessThan">
      <formula>0</formula>
    </cfRule>
  </conditionalFormatting>
  <conditionalFormatting sqref="D5:D38">
    <cfRule type="cellIs" dxfId="86" priority="3" stopIfTrue="1" operator="lessThan">
      <formula>0</formula>
    </cfRule>
  </conditionalFormatting>
  <conditionalFormatting sqref="E5:E38">
    <cfRule type="cellIs" dxfId="85" priority="2" stopIfTrue="1" operator="lessThan">
      <formula>0</formula>
    </cfRule>
  </conditionalFormatting>
  <conditionalFormatting sqref="C5:C38">
    <cfRule type="cellIs" dxfId="8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103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43926</v>
      </c>
      <c r="C5" s="21">
        <v>48773</v>
      </c>
      <c r="D5" s="21">
        <v>50634</v>
      </c>
      <c r="E5" s="11">
        <v>50516</v>
      </c>
      <c r="F5" s="11">
        <v>50627</v>
      </c>
      <c r="G5" s="33">
        <f>IF(E5&gt;0,F5/E5-1,"-")</f>
        <v>2.1973236202390556E-3</v>
      </c>
      <c r="H5" s="34">
        <f>IF(B5&gt;0,((F5/B5)^(1/4)-1),"-")</f>
        <v>3.6132112817495177E-2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6594</v>
      </c>
      <c r="C6" s="11">
        <v>6152</v>
      </c>
      <c r="D6" s="11">
        <v>6571</v>
      </c>
      <c r="E6" s="11">
        <v>4961</v>
      </c>
      <c r="F6" s="11">
        <v>3925</v>
      </c>
      <c r="G6" s="33">
        <f t="shared" ref="G6:G38" si="0">IF(E6&gt;0,F6/E6-1,"-")</f>
        <v>-0.20882886514815557</v>
      </c>
      <c r="H6" s="34">
        <f t="shared" ref="H6:H38" si="1">IF(B6&gt;0,((F6/B6)^(1/4)-1),"-")</f>
        <v>-0.12163973802860395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786</v>
      </c>
      <c r="C7" s="11">
        <v>740</v>
      </c>
      <c r="D7" s="11">
        <v>864</v>
      </c>
      <c r="E7" s="11">
        <v>726</v>
      </c>
      <c r="F7" s="11">
        <v>652</v>
      </c>
      <c r="G7" s="33">
        <f t="shared" si="0"/>
        <v>-0.10192837465564741</v>
      </c>
      <c r="H7" s="34">
        <f t="shared" si="1"/>
        <v>-4.5653110335533431E-2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1009</v>
      </c>
      <c r="C8" s="11">
        <v>649</v>
      </c>
      <c r="D8" s="11">
        <v>935</v>
      </c>
      <c r="E8" s="11">
        <v>975</v>
      </c>
      <c r="F8" s="11">
        <v>938</v>
      </c>
      <c r="G8" s="33">
        <f t="shared" si="0"/>
        <v>-3.7948717948717903E-2</v>
      </c>
      <c r="H8" s="34">
        <f t="shared" si="1"/>
        <v>-1.8075902925829834E-2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1154</v>
      </c>
      <c r="C9" s="11">
        <v>1103</v>
      </c>
      <c r="D9" s="11">
        <v>1014</v>
      </c>
      <c r="E9" s="11">
        <v>934</v>
      </c>
      <c r="F9" s="11">
        <v>912</v>
      </c>
      <c r="G9" s="33">
        <f t="shared" si="0"/>
        <v>-2.3554603854389677E-2</v>
      </c>
      <c r="H9" s="34">
        <f t="shared" si="1"/>
        <v>-5.7139900550831069E-2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55</v>
      </c>
      <c r="C10" s="11">
        <v>41</v>
      </c>
      <c r="D10" s="11">
        <v>42</v>
      </c>
      <c r="E10" s="11">
        <v>23</v>
      </c>
      <c r="F10" s="11">
        <v>25</v>
      </c>
      <c r="G10" s="33">
        <f t="shared" si="0"/>
        <v>8.6956521739130377E-2</v>
      </c>
      <c r="H10" s="34">
        <f t="shared" si="1"/>
        <v>-0.17890325633136139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8</v>
      </c>
      <c r="C11" s="11">
        <v>43</v>
      </c>
      <c r="D11" s="11">
        <v>8</v>
      </c>
      <c r="E11" s="11">
        <v>49</v>
      </c>
      <c r="F11" s="11">
        <v>75</v>
      </c>
      <c r="G11" s="33">
        <f t="shared" si="0"/>
        <v>0.53061224489795911</v>
      </c>
      <c r="H11" s="34">
        <f t="shared" si="1"/>
        <v>0.74981775579029164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382</v>
      </c>
      <c r="C12" s="11">
        <v>180</v>
      </c>
      <c r="D12" s="11">
        <v>155</v>
      </c>
      <c r="E12" s="11">
        <v>162</v>
      </c>
      <c r="F12" s="11">
        <v>28</v>
      </c>
      <c r="G12" s="33">
        <f t="shared" si="0"/>
        <v>-0.8271604938271605</v>
      </c>
      <c r="H12" s="34">
        <f t="shared" si="1"/>
        <v>-0.4796762289905997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44</v>
      </c>
      <c r="C13" s="11">
        <v>122</v>
      </c>
      <c r="D13" s="11">
        <v>88</v>
      </c>
      <c r="E13" s="11">
        <v>87</v>
      </c>
      <c r="F13" s="11">
        <v>45</v>
      </c>
      <c r="G13" s="33">
        <f t="shared" si="0"/>
        <v>-0.48275862068965514</v>
      </c>
      <c r="H13" s="34">
        <f t="shared" si="1"/>
        <v>5.6340257244993364E-3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16</v>
      </c>
      <c r="C14" s="11">
        <v>20</v>
      </c>
      <c r="D14" s="11">
        <v>27</v>
      </c>
      <c r="E14" s="11">
        <v>29</v>
      </c>
      <c r="F14" s="11">
        <v>11</v>
      </c>
      <c r="G14" s="33">
        <f t="shared" si="0"/>
        <v>-0.62068965517241381</v>
      </c>
      <c r="H14" s="34">
        <f t="shared" si="1"/>
        <v>-8.9419856581064106E-2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117</v>
      </c>
      <c r="C15" s="11">
        <v>149</v>
      </c>
      <c r="D15" s="11">
        <v>185</v>
      </c>
      <c r="E15" s="11">
        <v>247</v>
      </c>
      <c r="F15" s="11">
        <v>154</v>
      </c>
      <c r="G15" s="33">
        <f t="shared" si="0"/>
        <v>-0.37651821862348178</v>
      </c>
      <c r="H15" s="34">
        <f t="shared" si="1"/>
        <v>7.1109114152411612E-2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141</v>
      </c>
      <c r="C16" s="11">
        <v>154</v>
      </c>
      <c r="D16" s="11">
        <v>231</v>
      </c>
      <c r="E16" s="11">
        <v>162</v>
      </c>
      <c r="F16" s="11">
        <v>125</v>
      </c>
      <c r="G16" s="33">
        <f t="shared" si="0"/>
        <v>-0.22839506172839508</v>
      </c>
      <c r="H16" s="34">
        <f t="shared" si="1"/>
        <v>-2.9662702230102478E-2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13</v>
      </c>
      <c r="C17" s="11">
        <v>15</v>
      </c>
      <c r="D17" s="11">
        <v>0</v>
      </c>
      <c r="E17" s="11">
        <v>3</v>
      </c>
      <c r="F17" s="11">
        <v>13</v>
      </c>
      <c r="G17" s="33">
        <f t="shared" si="0"/>
        <v>3.333333333333333</v>
      </c>
      <c r="H17" s="34">
        <f t="shared" si="1"/>
        <v>0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7</v>
      </c>
      <c r="C18" s="11">
        <v>0</v>
      </c>
      <c r="D18" s="11">
        <v>2</v>
      </c>
      <c r="E18" s="11">
        <v>2</v>
      </c>
      <c r="F18" s="11">
        <v>2</v>
      </c>
      <c r="G18" s="33">
        <f t="shared" si="0"/>
        <v>0</v>
      </c>
      <c r="H18" s="34">
        <f t="shared" si="1"/>
        <v>-0.26888955429097527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30</v>
      </c>
      <c r="C19" s="11">
        <v>17</v>
      </c>
      <c r="D19" s="11">
        <v>49</v>
      </c>
      <c r="E19" s="11">
        <v>22</v>
      </c>
      <c r="F19" s="11">
        <v>20</v>
      </c>
      <c r="G19" s="33">
        <f t="shared" si="0"/>
        <v>-9.0909090909090939E-2</v>
      </c>
      <c r="H19" s="34">
        <f t="shared" si="1"/>
        <v>-9.6397996390155227E-2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151</v>
      </c>
      <c r="C20" s="11">
        <v>237</v>
      </c>
      <c r="D20" s="11">
        <v>127</v>
      </c>
      <c r="E20" s="11">
        <v>128</v>
      </c>
      <c r="F20" s="11">
        <v>81</v>
      </c>
      <c r="G20" s="33">
        <f t="shared" si="0"/>
        <v>-0.3671875</v>
      </c>
      <c r="H20" s="34">
        <f t="shared" si="1"/>
        <v>-0.14419066790900004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5</v>
      </c>
      <c r="C21" s="11">
        <v>72</v>
      </c>
      <c r="D21" s="11">
        <v>8</v>
      </c>
      <c r="E21" s="11">
        <v>15</v>
      </c>
      <c r="F21" s="11">
        <v>10</v>
      </c>
      <c r="G21" s="33">
        <f t="shared" si="0"/>
        <v>-0.33333333333333337</v>
      </c>
      <c r="H21" s="34">
        <f t="shared" si="1"/>
        <v>0.18920711500272103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0</v>
      </c>
      <c r="C22" s="11">
        <v>10</v>
      </c>
      <c r="D22" s="11">
        <v>20</v>
      </c>
      <c r="E22" s="11">
        <v>14</v>
      </c>
      <c r="F22" s="11">
        <v>0</v>
      </c>
      <c r="G22" s="33">
        <f t="shared" si="0"/>
        <v>-1</v>
      </c>
      <c r="H22" s="34" t="str">
        <f t="shared" si="1"/>
        <v>-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20</v>
      </c>
      <c r="C23" s="11">
        <v>14</v>
      </c>
      <c r="D23" s="11">
        <v>63</v>
      </c>
      <c r="E23" s="11">
        <v>65</v>
      </c>
      <c r="F23" s="11">
        <v>5</v>
      </c>
      <c r="G23" s="33">
        <f t="shared" ref="G23:G35" si="2">IF(E23&gt;0,F23/E23-1,"-")</f>
        <v>-0.92307692307692313</v>
      </c>
      <c r="H23" s="34">
        <f t="shared" ref="H23:H35" si="3">IF(B23&gt;0,((F23/B23)^(1/4)-1),"-")</f>
        <v>-0.29289321881345243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65</v>
      </c>
      <c r="C24" s="11">
        <v>51</v>
      </c>
      <c r="D24" s="11">
        <v>60</v>
      </c>
      <c r="E24" s="11">
        <v>30</v>
      </c>
      <c r="F24" s="11">
        <v>35</v>
      </c>
      <c r="G24" s="33">
        <f t="shared" si="2"/>
        <v>0.16666666666666674</v>
      </c>
      <c r="H24" s="34">
        <f t="shared" si="3"/>
        <v>-0.14337908868313121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86</v>
      </c>
      <c r="C25" s="11">
        <v>79</v>
      </c>
      <c r="D25" s="11">
        <v>80</v>
      </c>
      <c r="E25" s="11">
        <v>90</v>
      </c>
      <c r="F25" s="11">
        <v>78</v>
      </c>
      <c r="G25" s="33">
        <f t="shared" si="2"/>
        <v>-0.1333333333333333</v>
      </c>
      <c r="H25" s="34">
        <f t="shared" si="3"/>
        <v>-2.4114111954818052E-2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29</v>
      </c>
      <c r="C26" s="11">
        <v>6</v>
      </c>
      <c r="D26" s="11">
        <v>7</v>
      </c>
      <c r="E26" s="11">
        <v>31</v>
      </c>
      <c r="F26" s="11">
        <v>35</v>
      </c>
      <c r="G26" s="33">
        <f t="shared" si="2"/>
        <v>0.12903225806451624</v>
      </c>
      <c r="H26" s="34">
        <f t="shared" si="3"/>
        <v>4.8135695415962187E-2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88</v>
      </c>
      <c r="C27" s="11">
        <v>93</v>
      </c>
      <c r="D27" s="11">
        <v>160</v>
      </c>
      <c r="E27" s="11">
        <v>129</v>
      </c>
      <c r="F27" s="11">
        <v>150</v>
      </c>
      <c r="G27" s="33">
        <f t="shared" si="2"/>
        <v>0.16279069767441867</v>
      </c>
      <c r="H27" s="34">
        <f t="shared" si="3"/>
        <v>0.14262085560685178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11</v>
      </c>
      <c r="C28" s="11">
        <v>12</v>
      </c>
      <c r="D28" s="11">
        <v>18</v>
      </c>
      <c r="E28" s="11">
        <v>33</v>
      </c>
      <c r="F28" s="11">
        <v>21</v>
      </c>
      <c r="G28" s="33">
        <f t="shared" si="2"/>
        <v>-0.36363636363636365</v>
      </c>
      <c r="H28" s="34">
        <f t="shared" si="3"/>
        <v>0.17545674502106401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17</v>
      </c>
      <c r="C29" s="11">
        <v>7</v>
      </c>
      <c r="D29" s="11">
        <v>15</v>
      </c>
      <c r="E29" s="11">
        <v>9</v>
      </c>
      <c r="F29" s="11">
        <v>24</v>
      </c>
      <c r="G29" s="33">
        <f t="shared" si="2"/>
        <v>1.6666666666666665</v>
      </c>
      <c r="H29" s="34">
        <f t="shared" si="3"/>
        <v>9.0035344184769661E-2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1</v>
      </c>
      <c r="C30" s="11">
        <v>3</v>
      </c>
      <c r="D30" s="11">
        <v>10</v>
      </c>
      <c r="E30" s="11">
        <v>7</v>
      </c>
      <c r="F30" s="11">
        <v>8</v>
      </c>
      <c r="G30" s="33">
        <f t="shared" si="2"/>
        <v>0.14285714285714279</v>
      </c>
      <c r="H30" s="34">
        <f t="shared" si="3"/>
        <v>0.681792830507429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5</v>
      </c>
      <c r="C31" s="11">
        <v>1</v>
      </c>
      <c r="D31" s="11">
        <v>2</v>
      </c>
      <c r="E31" s="11">
        <v>2</v>
      </c>
      <c r="F31" s="11">
        <v>3</v>
      </c>
      <c r="G31" s="33">
        <f t="shared" si="2"/>
        <v>0.5</v>
      </c>
      <c r="H31" s="34">
        <f t="shared" si="3"/>
        <v>-0.11988826320660662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0</v>
      </c>
      <c r="C32" s="11">
        <v>14</v>
      </c>
      <c r="D32" s="11">
        <v>6</v>
      </c>
      <c r="E32" s="11">
        <v>2</v>
      </c>
      <c r="F32" s="11">
        <v>7</v>
      </c>
      <c r="G32" s="33">
        <f t="shared" si="2"/>
        <v>2.5</v>
      </c>
      <c r="H32" s="34" t="str">
        <f t="shared" si="3"/>
        <v>-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3</v>
      </c>
      <c r="C33" s="11">
        <v>0</v>
      </c>
      <c r="D33" s="11">
        <v>4</v>
      </c>
      <c r="E33" s="11">
        <v>1</v>
      </c>
      <c r="F33" s="11">
        <v>2</v>
      </c>
      <c r="G33" s="33">
        <f t="shared" si="2"/>
        <v>1</v>
      </c>
      <c r="H33" s="34">
        <f t="shared" si="3"/>
        <v>-9.6397996390155227E-2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49</v>
      </c>
      <c r="C34" s="11">
        <v>37</v>
      </c>
      <c r="D34" s="11">
        <v>53</v>
      </c>
      <c r="E34" s="11">
        <v>19</v>
      </c>
      <c r="F34" s="11">
        <v>62</v>
      </c>
      <c r="G34" s="33">
        <f t="shared" si="2"/>
        <v>2.263157894736842</v>
      </c>
      <c r="H34" s="34">
        <f t="shared" si="3"/>
        <v>6.0593356435902468E-2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76</v>
      </c>
      <c r="C35" s="11">
        <v>1</v>
      </c>
      <c r="D35" s="11">
        <v>7</v>
      </c>
      <c r="E35" s="11">
        <v>5</v>
      </c>
      <c r="F35" s="11">
        <v>3</v>
      </c>
      <c r="G35" s="33">
        <f t="shared" si="2"/>
        <v>-0.4</v>
      </c>
      <c r="H35" s="34">
        <f t="shared" si="3"/>
        <v>-0.55426481678046036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201</v>
      </c>
      <c r="C36" s="20">
        <v>74</v>
      </c>
      <c r="D36" s="20">
        <v>100</v>
      </c>
      <c r="E36" s="20">
        <v>128</v>
      </c>
      <c r="F36" s="20">
        <v>130</v>
      </c>
      <c r="G36" s="33">
        <f t="shared" si="0"/>
        <v>1.5625E-2</v>
      </c>
      <c r="H36" s="34">
        <f t="shared" si="1"/>
        <v>-0.1032181216129584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11163</v>
      </c>
      <c r="C37" s="67">
        <v>10096</v>
      </c>
      <c r="D37" s="67">
        <v>10911</v>
      </c>
      <c r="E37" s="67">
        <v>9090</v>
      </c>
      <c r="F37" s="67">
        <v>7579</v>
      </c>
      <c r="G37" s="70">
        <f t="shared" si="0"/>
        <v>-0.16622662266226618</v>
      </c>
      <c r="H37" s="71">
        <f t="shared" si="1"/>
        <v>-9.2267791374333497E-2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55089</v>
      </c>
      <c r="C38" s="72">
        <v>58869</v>
      </c>
      <c r="D38" s="72">
        <v>61545</v>
      </c>
      <c r="E38" s="72">
        <v>59606</v>
      </c>
      <c r="F38" s="72">
        <v>58206</v>
      </c>
      <c r="G38" s="70">
        <f t="shared" si="0"/>
        <v>-2.3487568365600731E-2</v>
      </c>
      <c r="H38" s="70">
        <f t="shared" si="1"/>
        <v>1.3854694661722622E-2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83" priority="8" stopIfTrue="1" operator="notEqual">
      <formula>0</formula>
    </cfRule>
  </conditionalFormatting>
  <conditionalFormatting sqref="F5:F38">
    <cfRule type="cellIs" dxfId="82" priority="11" stopIfTrue="1" operator="lessThan">
      <formula>0</formula>
    </cfRule>
  </conditionalFormatting>
  <conditionalFormatting sqref="B5:B38">
    <cfRule type="cellIs" dxfId="81" priority="4" stopIfTrue="1" operator="lessThan">
      <formula>0</formula>
    </cfRule>
  </conditionalFormatting>
  <conditionalFormatting sqref="D5:D38">
    <cfRule type="cellIs" dxfId="80" priority="3" stopIfTrue="1" operator="lessThan">
      <formula>0</formula>
    </cfRule>
  </conditionalFormatting>
  <conditionalFormatting sqref="E5:E38">
    <cfRule type="cellIs" dxfId="79" priority="2" stopIfTrue="1" operator="lessThan">
      <formula>0</formula>
    </cfRule>
  </conditionalFormatting>
  <conditionalFormatting sqref="C5:C38">
    <cfRule type="cellIs" dxfId="7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104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31798</v>
      </c>
      <c r="C5" s="21">
        <v>33722</v>
      </c>
      <c r="D5" s="21">
        <v>31996</v>
      </c>
      <c r="E5" s="11">
        <v>32232</v>
      </c>
      <c r="F5" s="11">
        <v>32816</v>
      </c>
      <c r="G5" s="33">
        <f>IF(E5&gt;0,F5/E5-1,"-")</f>
        <v>1.811863986100759E-2</v>
      </c>
      <c r="H5" s="34">
        <f>IF(B5&gt;0,((F5/B5)^(1/4)-1),"-")</f>
        <v>7.9093163370884678E-3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4974</v>
      </c>
      <c r="C6" s="11">
        <v>4665</v>
      </c>
      <c r="D6" s="11">
        <v>4216</v>
      </c>
      <c r="E6" s="11">
        <v>5184</v>
      </c>
      <c r="F6" s="11">
        <v>6389</v>
      </c>
      <c r="G6" s="33">
        <f t="shared" ref="G6:G38" si="0">IF(E6&gt;0,F6/E6-1,"-")</f>
        <v>0.23244598765432101</v>
      </c>
      <c r="H6" s="34">
        <f t="shared" ref="H6:H38" si="1">IF(B6&gt;0,((F6/B6)^(1/4)-1),"-")</f>
        <v>6.4588515479962805E-2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87</v>
      </c>
      <c r="C7" s="11">
        <v>82</v>
      </c>
      <c r="D7" s="11">
        <v>137</v>
      </c>
      <c r="E7" s="11">
        <v>169</v>
      </c>
      <c r="F7" s="11">
        <v>183</v>
      </c>
      <c r="G7" s="33">
        <f t="shared" si="0"/>
        <v>8.2840236686390512E-2</v>
      </c>
      <c r="H7" s="34">
        <f t="shared" si="1"/>
        <v>0.20429521082444557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246</v>
      </c>
      <c r="C8" s="11">
        <v>578</v>
      </c>
      <c r="D8" s="11">
        <v>56</v>
      </c>
      <c r="E8" s="11">
        <v>141</v>
      </c>
      <c r="F8" s="11">
        <v>180</v>
      </c>
      <c r="G8" s="33">
        <f t="shared" si="0"/>
        <v>0.27659574468085113</v>
      </c>
      <c r="H8" s="34">
        <f t="shared" si="1"/>
        <v>-7.5122211982414644E-2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30</v>
      </c>
      <c r="C9" s="11">
        <v>11</v>
      </c>
      <c r="D9" s="11">
        <v>14</v>
      </c>
      <c r="E9" s="11">
        <v>59</v>
      </c>
      <c r="F9" s="11">
        <v>124</v>
      </c>
      <c r="G9" s="33">
        <f t="shared" si="0"/>
        <v>1.1016949152542375</v>
      </c>
      <c r="H9" s="34">
        <f t="shared" si="1"/>
        <v>0.42585416187289438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2</v>
      </c>
      <c r="C10" s="11">
        <v>2</v>
      </c>
      <c r="D10" s="11">
        <v>0</v>
      </c>
      <c r="E10" s="11">
        <v>0</v>
      </c>
      <c r="F10" s="11">
        <v>21</v>
      </c>
      <c r="G10" s="33" t="str">
        <f t="shared" si="0"/>
        <v>-</v>
      </c>
      <c r="H10" s="34">
        <f t="shared" si="1"/>
        <v>0.80010287183925399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33" t="str">
        <f t="shared" si="0"/>
        <v>-</v>
      </c>
      <c r="H11" s="34" t="str">
        <f t="shared" si="1"/>
        <v>-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2</v>
      </c>
      <c r="C12" s="11">
        <v>12</v>
      </c>
      <c r="D12" s="11">
        <v>16</v>
      </c>
      <c r="E12" s="11">
        <v>20</v>
      </c>
      <c r="F12" s="11">
        <v>23</v>
      </c>
      <c r="G12" s="33">
        <f t="shared" si="0"/>
        <v>0.14999999999999991</v>
      </c>
      <c r="H12" s="34">
        <f t="shared" si="1"/>
        <v>0.84151160505782152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0</v>
      </c>
      <c r="C13" s="11">
        <v>0</v>
      </c>
      <c r="D13" s="11">
        <v>0</v>
      </c>
      <c r="E13" s="11">
        <v>4</v>
      </c>
      <c r="F13" s="11">
        <v>2</v>
      </c>
      <c r="G13" s="33">
        <f t="shared" si="0"/>
        <v>-0.5</v>
      </c>
      <c r="H13" s="34" t="str">
        <f t="shared" si="1"/>
        <v>-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0</v>
      </c>
      <c r="C14" s="11">
        <v>2</v>
      </c>
      <c r="D14" s="11">
        <v>6</v>
      </c>
      <c r="E14" s="11">
        <v>2</v>
      </c>
      <c r="F14" s="11">
        <v>2</v>
      </c>
      <c r="G14" s="33">
        <f t="shared" si="0"/>
        <v>0</v>
      </c>
      <c r="H14" s="34" t="str">
        <f t="shared" si="1"/>
        <v>-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8</v>
      </c>
      <c r="C15" s="11">
        <v>2</v>
      </c>
      <c r="D15" s="11">
        <v>2</v>
      </c>
      <c r="E15" s="11">
        <v>24</v>
      </c>
      <c r="F15" s="11">
        <v>11</v>
      </c>
      <c r="G15" s="33">
        <f t="shared" si="0"/>
        <v>-0.54166666666666674</v>
      </c>
      <c r="H15" s="34">
        <f t="shared" si="1"/>
        <v>8.2868385333996875E-2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0</v>
      </c>
      <c r="C16" s="11">
        <v>2</v>
      </c>
      <c r="D16" s="11">
        <v>1</v>
      </c>
      <c r="E16" s="11">
        <v>22</v>
      </c>
      <c r="F16" s="11">
        <v>5</v>
      </c>
      <c r="G16" s="33">
        <f t="shared" si="0"/>
        <v>-0.77272727272727271</v>
      </c>
      <c r="H16" s="34" t="str">
        <f t="shared" si="1"/>
        <v>-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0</v>
      </c>
      <c r="C17" s="11">
        <v>0</v>
      </c>
      <c r="D17" s="11">
        <v>4</v>
      </c>
      <c r="E17" s="11">
        <v>0</v>
      </c>
      <c r="F17" s="11">
        <v>6</v>
      </c>
      <c r="G17" s="33" t="str">
        <f t="shared" si="0"/>
        <v>-</v>
      </c>
      <c r="H17" s="34" t="str">
        <f t="shared" si="1"/>
        <v>-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0</v>
      </c>
      <c r="C18" s="11">
        <v>0</v>
      </c>
      <c r="D18" s="11">
        <v>2</v>
      </c>
      <c r="E18" s="11">
        <v>1</v>
      </c>
      <c r="F18" s="11">
        <v>0</v>
      </c>
      <c r="G18" s="33">
        <f t="shared" si="0"/>
        <v>-1</v>
      </c>
      <c r="H18" s="34" t="str">
        <f t="shared" si="1"/>
        <v>-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3</v>
      </c>
      <c r="C19" s="11">
        <v>2</v>
      </c>
      <c r="D19" s="11">
        <v>1</v>
      </c>
      <c r="E19" s="11">
        <v>3</v>
      </c>
      <c r="F19" s="11">
        <v>0</v>
      </c>
      <c r="G19" s="33">
        <f t="shared" si="0"/>
        <v>-1</v>
      </c>
      <c r="H19" s="34">
        <f t="shared" si="1"/>
        <v>-1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0</v>
      </c>
      <c r="C20" s="11">
        <v>1</v>
      </c>
      <c r="D20" s="11">
        <v>20</v>
      </c>
      <c r="E20" s="11">
        <v>10</v>
      </c>
      <c r="F20" s="11">
        <v>0</v>
      </c>
      <c r="G20" s="33">
        <f t="shared" si="0"/>
        <v>-1</v>
      </c>
      <c r="H20" s="34" t="str">
        <f t="shared" si="1"/>
        <v>-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3</v>
      </c>
      <c r="C21" s="11">
        <v>0</v>
      </c>
      <c r="D21" s="11">
        <v>0</v>
      </c>
      <c r="E21" s="11">
        <v>6</v>
      </c>
      <c r="F21" s="11">
        <v>5</v>
      </c>
      <c r="G21" s="33">
        <f t="shared" si="0"/>
        <v>-0.16666666666666663</v>
      </c>
      <c r="H21" s="34">
        <f t="shared" si="1"/>
        <v>0.13621936646749933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33" t="str">
        <f t="shared" si="0"/>
        <v>-</v>
      </c>
      <c r="H22" s="34" t="str">
        <f t="shared" si="1"/>
        <v>-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0</v>
      </c>
      <c r="C23" s="11">
        <v>0</v>
      </c>
      <c r="D23" s="11">
        <v>1</v>
      </c>
      <c r="E23" s="11">
        <v>0</v>
      </c>
      <c r="F23" s="11">
        <v>1</v>
      </c>
      <c r="G23" s="33" t="str">
        <f t="shared" ref="G23:G35" si="2">IF(E23&gt;0,F23/E23-1,"-")</f>
        <v>-</v>
      </c>
      <c r="H23" s="34" t="str">
        <f t="shared" ref="H23:H35" si="3">IF(B23&gt;0,((F23/B23)^(1/4)-1),"-")</f>
        <v>-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0</v>
      </c>
      <c r="C24" s="11">
        <v>10</v>
      </c>
      <c r="D24" s="11">
        <v>2</v>
      </c>
      <c r="E24" s="11">
        <v>2</v>
      </c>
      <c r="F24" s="11">
        <v>0</v>
      </c>
      <c r="G24" s="33">
        <f t="shared" si="2"/>
        <v>-1</v>
      </c>
      <c r="H24" s="34" t="str">
        <f t="shared" si="3"/>
        <v>-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4</v>
      </c>
      <c r="C25" s="11">
        <v>15</v>
      </c>
      <c r="D25" s="11">
        <v>4</v>
      </c>
      <c r="E25" s="11">
        <v>3</v>
      </c>
      <c r="F25" s="11">
        <v>10</v>
      </c>
      <c r="G25" s="33">
        <f t="shared" si="2"/>
        <v>2.3333333333333335</v>
      </c>
      <c r="H25" s="34">
        <f t="shared" si="3"/>
        <v>0.25743342968293548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0</v>
      </c>
      <c r="C26" s="11">
        <v>2</v>
      </c>
      <c r="D26" s="11">
        <v>0</v>
      </c>
      <c r="E26" s="11">
        <v>0</v>
      </c>
      <c r="F26" s="11">
        <v>0</v>
      </c>
      <c r="G26" s="33" t="str">
        <f t="shared" si="2"/>
        <v>-</v>
      </c>
      <c r="H26" s="34" t="str">
        <f t="shared" si="3"/>
        <v>-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0</v>
      </c>
      <c r="C27" s="11">
        <v>3</v>
      </c>
      <c r="D27" s="11">
        <v>2</v>
      </c>
      <c r="E27" s="11">
        <v>3</v>
      </c>
      <c r="F27" s="11">
        <v>9</v>
      </c>
      <c r="G27" s="33">
        <f t="shared" si="2"/>
        <v>2</v>
      </c>
      <c r="H27" s="34" t="str">
        <f t="shared" si="3"/>
        <v>-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0</v>
      </c>
      <c r="C28" s="11">
        <v>0</v>
      </c>
      <c r="D28" s="11">
        <v>0</v>
      </c>
      <c r="E28" s="11">
        <v>1</v>
      </c>
      <c r="F28" s="11">
        <v>0</v>
      </c>
      <c r="G28" s="33">
        <f t="shared" si="2"/>
        <v>-1</v>
      </c>
      <c r="H28" s="34" t="str">
        <f t="shared" si="3"/>
        <v>-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0</v>
      </c>
      <c r="C29" s="11">
        <v>3</v>
      </c>
      <c r="D29" s="11">
        <v>6</v>
      </c>
      <c r="E29" s="11">
        <v>0</v>
      </c>
      <c r="F29" s="11">
        <v>0</v>
      </c>
      <c r="G29" s="33" t="str">
        <f t="shared" si="2"/>
        <v>-</v>
      </c>
      <c r="H29" s="34" t="str">
        <f t="shared" si="3"/>
        <v>-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0</v>
      </c>
      <c r="C30" s="11">
        <v>0</v>
      </c>
      <c r="D30" s="11">
        <v>0</v>
      </c>
      <c r="E30" s="11">
        <v>2</v>
      </c>
      <c r="F30" s="11">
        <v>0</v>
      </c>
      <c r="G30" s="33">
        <f t="shared" si="2"/>
        <v>-1</v>
      </c>
      <c r="H30" s="34" t="str">
        <f t="shared" si="3"/>
        <v>-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1</v>
      </c>
      <c r="C31" s="11">
        <v>0</v>
      </c>
      <c r="D31" s="11">
        <v>0</v>
      </c>
      <c r="E31" s="11">
        <v>1</v>
      </c>
      <c r="F31" s="11">
        <v>0</v>
      </c>
      <c r="G31" s="33">
        <f t="shared" si="2"/>
        <v>-1</v>
      </c>
      <c r="H31" s="34">
        <f t="shared" si="3"/>
        <v>-1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12</v>
      </c>
      <c r="C32" s="11">
        <v>0</v>
      </c>
      <c r="D32" s="11">
        <v>10</v>
      </c>
      <c r="E32" s="11">
        <v>0</v>
      </c>
      <c r="F32" s="11">
        <v>4</v>
      </c>
      <c r="G32" s="33" t="str">
        <f t="shared" si="2"/>
        <v>-</v>
      </c>
      <c r="H32" s="34">
        <f t="shared" si="3"/>
        <v>-0.24016431434840746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0</v>
      </c>
      <c r="C33" s="11">
        <v>0</v>
      </c>
      <c r="D33" s="11">
        <v>1</v>
      </c>
      <c r="E33" s="11">
        <v>4</v>
      </c>
      <c r="F33" s="11">
        <v>0</v>
      </c>
      <c r="G33" s="33">
        <f t="shared" si="2"/>
        <v>-1</v>
      </c>
      <c r="H33" s="34" t="str">
        <f t="shared" si="3"/>
        <v>-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0</v>
      </c>
      <c r="C34" s="11">
        <v>2</v>
      </c>
      <c r="D34" s="11">
        <v>0</v>
      </c>
      <c r="E34" s="11">
        <v>3</v>
      </c>
      <c r="F34" s="11">
        <v>3</v>
      </c>
      <c r="G34" s="33">
        <f t="shared" si="2"/>
        <v>0</v>
      </c>
      <c r="H34" s="34" t="str">
        <f t="shared" si="3"/>
        <v>-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0</v>
      </c>
      <c r="C35" s="11">
        <v>6</v>
      </c>
      <c r="D35" s="11">
        <v>0</v>
      </c>
      <c r="E35" s="11">
        <v>0</v>
      </c>
      <c r="F35" s="11">
        <v>4</v>
      </c>
      <c r="G35" s="33" t="str">
        <f t="shared" si="2"/>
        <v>-</v>
      </c>
      <c r="H35" s="34" t="str">
        <f t="shared" si="3"/>
        <v>-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26</v>
      </c>
      <c r="C36" s="20">
        <v>21</v>
      </c>
      <c r="D36" s="20">
        <v>6</v>
      </c>
      <c r="E36" s="20">
        <v>28</v>
      </c>
      <c r="F36" s="20">
        <v>8</v>
      </c>
      <c r="G36" s="33">
        <f t="shared" si="0"/>
        <v>-0.7142857142857143</v>
      </c>
      <c r="H36" s="34">
        <f t="shared" si="1"/>
        <v>-0.25521802101203528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5398</v>
      </c>
      <c r="C37" s="67">
        <v>5421</v>
      </c>
      <c r="D37" s="67">
        <v>4507</v>
      </c>
      <c r="E37" s="67">
        <v>5692</v>
      </c>
      <c r="F37" s="67">
        <v>6990</v>
      </c>
      <c r="G37" s="70">
        <f t="shared" si="0"/>
        <v>0.22803935347856652</v>
      </c>
      <c r="H37" s="71">
        <f t="shared" si="1"/>
        <v>6.6746124852586908E-2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37196</v>
      </c>
      <c r="C38" s="72">
        <v>39143</v>
      </c>
      <c r="D38" s="72">
        <v>36503</v>
      </c>
      <c r="E38" s="72">
        <v>37924</v>
      </c>
      <c r="F38" s="72">
        <v>39806</v>
      </c>
      <c r="G38" s="70">
        <f t="shared" si="0"/>
        <v>4.9625566923320319E-2</v>
      </c>
      <c r="H38" s="70">
        <f t="shared" si="1"/>
        <v>1.7098643058152785E-2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77" priority="6" stopIfTrue="1" operator="notEqual">
      <formula>0</formula>
    </cfRule>
  </conditionalFormatting>
  <conditionalFormatting sqref="F5:F38">
    <cfRule type="cellIs" dxfId="76" priority="9" stopIfTrue="1" operator="lessThan">
      <formula>0</formula>
    </cfRule>
  </conditionalFormatting>
  <conditionalFormatting sqref="B5:B38">
    <cfRule type="cellIs" dxfId="75" priority="4" stopIfTrue="1" operator="lessThan">
      <formula>0</formula>
    </cfRule>
  </conditionalFormatting>
  <conditionalFormatting sqref="D5:D38">
    <cfRule type="cellIs" dxfId="74" priority="3" stopIfTrue="1" operator="lessThan">
      <formula>0</formula>
    </cfRule>
  </conditionalFormatting>
  <conditionalFormatting sqref="E5:E38">
    <cfRule type="cellIs" dxfId="73" priority="2" stopIfTrue="1" operator="lessThan">
      <formula>0</formula>
    </cfRule>
  </conditionalFormatting>
  <conditionalFormatting sqref="C5:C38">
    <cfRule type="cellIs" dxfId="7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105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37975</v>
      </c>
      <c r="C5" s="21">
        <v>35833</v>
      </c>
      <c r="D5" s="21">
        <v>38139</v>
      </c>
      <c r="E5" s="11">
        <v>38784</v>
      </c>
      <c r="F5" s="11">
        <v>43298</v>
      </c>
      <c r="G5" s="33">
        <f>IF(E5&gt;0,F5/E5-1,"-")</f>
        <v>0.11638820132013206</v>
      </c>
      <c r="H5" s="34">
        <f>IF(B5&gt;0,((F5/B5)^(1/4)-1),"-")</f>
        <v>3.3338268749574684E-2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7177</v>
      </c>
      <c r="C6" s="11">
        <v>5546</v>
      </c>
      <c r="D6" s="11">
        <v>6059</v>
      </c>
      <c r="E6" s="11">
        <v>6390</v>
      </c>
      <c r="F6" s="11">
        <v>12960</v>
      </c>
      <c r="G6" s="33">
        <f t="shared" ref="G6:G38" si="0">IF(E6&gt;0,F6/E6-1,"-")</f>
        <v>1.028169014084507</v>
      </c>
      <c r="H6" s="34">
        <f t="shared" ref="H6:H38" si="1">IF(B6&gt;0,((F6/B6)^(1/4)-1),"-")</f>
        <v>0.15921906157171106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3149</v>
      </c>
      <c r="C7" s="11">
        <v>2471</v>
      </c>
      <c r="D7" s="11">
        <v>1562</v>
      </c>
      <c r="E7" s="11">
        <v>1731</v>
      </c>
      <c r="F7" s="11">
        <v>1905</v>
      </c>
      <c r="G7" s="33">
        <f t="shared" si="0"/>
        <v>0.10051993067590992</v>
      </c>
      <c r="H7" s="34">
        <f t="shared" si="1"/>
        <v>-0.11807718080425311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2184</v>
      </c>
      <c r="C8" s="11">
        <v>1552</v>
      </c>
      <c r="D8" s="11">
        <v>1237</v>
      </c>
      <c r="E8" s="11">
        <v>1038</v>
      </c>
      <c r="F8" s="11">
        <v>1177</v>
      </c>
      <c r="G8" s="33">
        <f t="shared" si="0"/>
        <v>0.13391136801541426</v>
      </c>
      <c r="H8" s="34">
        <f t="shared" si="1"/>
        <v>-0.14319704193790284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1580</v>
      </c>
      <c r="C9" s="11">
        <v>1291</v>
      </c>
      <c r="D9" s="11">
        <v>1032</v>
      </c>
      <c r="E9" s="11">
        <v>1146</v>
      </c>
      <c r="F9" s="11">
        <v>1075</v>
      </c>
      <c r="G9" s="33">
        <f t="shared" si="0"/>
        <v>-6.1954624781849876E-2</v>
      </c>
      <c r="H9" s="34">
        <f t="shared" si="1"/>
        <v>-9.1786727510473454E-2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34</v>
      </c>
      <c r="C10" s="11">
        <v>29</v>
      </c>
      <c r="D10" s="11">
        <v>35</v>
      </c>
      <c r="E10" s="11">
        <v>34</v>
      </c>
      <c r="F10" s="11">
        <v>29</v>
      </c>
      <c r="G10" s="33">
        <f t="shared" si="0"/>
        <v>-0.1470588235294118</v>
      </c>
      <c r="H10" s="34">
        <f t="shared" si="1"/>
        <v>-3.8985876699619504E-2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67</v>
      </c>
      <c r="C11" s="11">
        <v>67</v>
      </c>
      <c r="D11" s="11">
        <v>86</v>
      </c>
      <c r="E11" s="11">
        <v>76</v>
      </c>
      <c r="F11" s="11">
        <v>93</v>
      </c>
      <c r="G11" s="33">
        <f t="shared" si="0"/>
        <v>0.22368421052631571</v>
      </c>
      <c r="H11" s="34">
        <f t="shared" si="1"/>
        <v>8.5430539019779594E-2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182</v>
      </c>
      <c r="C12" s="11">
        <v>115</v>
      </c>
      <c r="D12" s="11">
        <v>130</v>
      </c>
      <c r="E12" s="11">
        <v>157</v>
      </c>
      <c r="F12" s="11">
        <v>134</v>
      </c>
      <c r="G12" s="33">
        <f t="shared" si="0"/>
        <v>-0.14649681528662417</v>
      </c>
      <c r="H12" s="34">
        <f t="shared" si="1"/>
        <v>-7.3685733998789527E-2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204</v>
      </c>
      <c r="C13" s="11">
        <v>143</v>
      </c>
      <c r="D13" s="11">
        <v>114</v>
      </c>
      <c r="E13" s="11">
        <v>89</v>
      </c>
      <c r="F13" s="11">
        <v>80</v>
      </c>
      <c r="G13" s="33">
        <f t="shared" si="0"/>
        <v>-0.101123595505618</v>
      </c>
      <c r="H13" s="34">
        <f t="shared" si="1"/>
        <v>-0.20865665410951395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50</v>
      </c>
      <c r="C14" s="11">
        <v>58</v>
      </c>
      <c r="D14" s="11">
        <v>49</v>
      </c>
      <c r="E14" s="11">
        <v>36</v>
      </c>
      <c r="F14" s="11">
        <v>41</v>
      </c>
      <c r="G14" s="33">
        <f t="shared" si="0"/>
        <v>0.13888888888888884</v>
      </c>
      <c r="H14" s="34">
        <f t="shared" si="1"/>
        <v>-4.8402125993473155E-2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479</v>
      </c>
      <c r="C15" s="11">
        <v>272</v>
      </c>
      <c r="D15" s="11">
        <v>245</v>
      </c>
      <c r="E15" s="11">
        <v>195</v>
      </c>
      <c r="F15" s="11">
        <v>208</v>
      </c>
      <c r="G15" s="33">
        <f t="shared" si="0"/>
        <v>6.6666666666666652E-2</v>
      </c>
      <c r="H15" s="34">
        <f t="shared" si="1"/>
        <v>-0.18823194763862694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277</v>
      </c>
      <c r="C16" s="11">
        <v>286</v>
      </c>
      <c r="D16" s="11">
        <v>304</v>
      </c>
      <c r="E16" s="11">
        <v>205</v>
      </c>
      <c r="F16" s="11">
        <v>240</v>
      </c>
      <c r="G16" s="33">
        <f t="shared" si="0"/>
        <v>0.1707317073170731</v>
      </c>
      <c r="H16" s="34">
        <f t="shared" si="1"/>
        <v>-3.5209833868889207E-2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77</v>
      </c>
      <c r="C17" s="11">
        <v>49</v>
      </c>
      <c r="D17" s="11">
        <v>27</v>
      </c>
      <c r="E17" s="11">
        <v>34</v>
      </c>
      <c r="F17" s="11">
        <v>47</v>
      </c>
      <c r="G17" s="33">
        <f t="shared" si="0"/>
        <v>0.38235294117647056</v>
      </c>
      <c r="H17" s="34">
        <f t="shared" si="1"/>
        <v>-0.11610274903138662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29</v>
      </c>
      <c r="C18" s="11">
        <v>16</v>
      </c>
      <c r="D18" s="11">
        <v>37</v>
      </c>
      <c r="E18" s="11">
        <v>7</v>
      </c>
      <c r="F18" s="11">
        <v>21</v>
      </c>
      <c r="G18" s="33">
        <f t="shared" si="0"/>
        <v>2</v>
      </c>
      <c r="H18" s="34">
        <f t="shared" si="1"/>
        <v>-7.7523472712306307E-2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111</v>
      </c>
      <c r="C19" s="11">
        <v>67</v>
      </c>
      <c r="D19" s="11">
        <v>74</v>
      </c>
      <c r="E19" s="11">
        <v>50</v>
      </c>
      <c r="F19" s="11">
        <v>58</v>
      </c>
      <c r="G19" s="33">
        <f t="shared" si="0"/>
        <v>0.15999999999999992</v>
      </c>
      <c r="H19" s="34">
        <f t="shared" si="1"/>
        <v>-0.14978991200600478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211</v>
      </c>
      <c r="C20" s="11">
        <v>164</v>
      </c>
      <c r="D20" s="11">
        <v>165</v>
      </c>
      <c r="E20" s="11">
        <v>170</v>
      </c>
      <c r="F20" s="11">
        <v>178</v>
      </c>
      <c r="G20" s="33">
        <f t="shared" si="0"/>
        <v>4.705882352941182E-2</v>
      </c>
      <c r="H20" s="34">
        <f t="shared" si="1"/>
        <v>-4.1627404265558332E-2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82</v>
      </c>
      <c r="C21" s="11">
        <v>75</v>
      </c>
      <c r="D21" s="11">
        <v>75</v>
      </c>
      <c r="E21" s="11">
        <v>49</v>
      </c>
      <c r="F21" s="11">
        <v>31</v>
      </c>
      <c r="G21" s="33">
        <f t="shared" si="0"/>
        <v>-0.36734693877551017</v>
      </c>
      <c r="H21" s="34">
        <f t="shared" si="1"/>
        <v>-0.21587200317010424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72</v>
      </c>
      <c r="C22" s="11">
        <v>64</v>
      </c>
      <c r="D22" s="11">
        <v>65</v>
      </c>
      <c r="E22" s="11">
        <v>13</v>
      </c>
      <c r="F22" s="11">
        <v>40</v>
      </c>
      <c r="G22" s="33">
        <f t="shared" si="0"/>
        <v>2.0769230769230771</v>
      </c>
      <c r="H22" s="34">
        <f t="shared" si="1"/>
        <v>-0.13665997862954948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43</v>
      </c>
      <c r="C23" s="11">
        <v>15</v>
      </c>
      <c r="D23" s="11">
        <v>34</v>
      </c>
      <c r="E23" s="11">
        <v>39</v>
      </c>
      <c r="F23" s="11">
        <v>77</v>
      </c>
      <c r="G23" s="33">
        <f t="shared" ref="G23:G35" si="2">IF(E23&gt;0,F23/E23-1,"-")</f>
        <v>0.97435897435897445</v>
      </c>
      <c r="H23" s="34">
        <f t="shared" ref="H23:H35" si="3">IF(B23&gt;0,((F23/B23)^(1/4)-1),"-")</f>
        <v>0.15679277478588127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48</v>
      </c>
      <c r="C24" s="11">
        <v>19</v>
      </c>
      <c r="D24" s="11">
        <v>41</v>
      </c>
      <c r="E24" s="11">
        <v>134</v>
      </c>
      <c r="F24" s="11">
        <v>45</v>
      </c>
      <c r="G24" s="33">
        <f t="shared" si="2"/>
        <v>-0.66417910447761197</v>
      </c>
      <c r="H24" s="34">
        <f t="shared" si="3"/>
        <v>-1.600516436728483E-2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135</v>
      </c>
      <c r="C25" s="11">
        <v>95</v>
      </c>
      <c r="D25" s="11">
        <v>91</v>
      </c>
      <c r="E25" s="11">
        <v>121</v>
      </c>
      <c r="F25" s="11">
        <v>181</v>
      </c>
      <c r="G25" s="33">
        <f t="shared" si="2"/>
        <v>0.49586776859504123</v>
      </c>
      <c r="H25" s="34">
        <f t="shared" si="3"/>
        <v>7.6059290812258373E-2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32</v>
      </c>
      <c r="C26" s="11">
        <v>25</v>
      </c>
      <c r="D26" s="11">
        <v>47</v>
      </c>
      <c r="E26" s="11">
        <v>300</v>
      </c>
      <c r="F26" s="11">
        <v>133</v>
      </c>
      <c r="G26" s="33">
        <f t="shared" si="2"/>
        <v>-0.55666666666666664</v>
      </c>
      <c r="H26" s="34">
        <f t="shared" si="3"/>
        <v>0.42782642635143553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344</v>
      </c>
      <c r="C27" s="11">
        <v>157</v>
      </c>
      <c r="D27" s="11">
        <v>136</v>
      </c>
      <c r="E27" s="11">
        <v>126</v>
      </c>
      <c r="F27" s="11">
        <v>181</v>
      </c>
      <c r="G27" s="33">
        <f t="shared" si="2"/>
        <v>0.43650793650793651</v>
      </c>
      <c r="H27" s="34">
        <f t="shared" si="3"/>
        <v>-0.14831297102972596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42</v>
      </c>
      <c r="C28" s="11">
        <v>33</v>
      </c>
      <c r="D28" s="11">
        <v>45</v>
      </c>
      <c r="E28" s="11">
        <v>24</v>
      </c>
      <c r="F28" s="11">
        <v>55</v>
      </c>
      <c r="G28" s="33">
        <f t="shared" si="2"/>
        <v>1.2916666666666665</v>
      </c>
      <c r="H28" s="34">
        <f t="shared" si="3"/>
        <v>6.9740281817347816E-2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60</v>
      </c>
      <c r="C29" s="11">
        <v>27</v>
      </c>
      <c r="D29" s="11">
        <v>22</v>
      </c>
      <c r="E29" s="11">
        <v>9</v>
      </c>
      <c r="F29" s="11">
        <v>10</v>
      </c>
      <c r="G29" s="33">
        <f t="shared" si="2"/>
        <v>0.11111111111111116</v>
      </c>
      <c r="H29" s="34">
        <f t="shared" si="3"/>
        <v>-0.36105689575372757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37</v>
      </c>
      <c r="C30" s="11">
        <v>22</v>
      </c>
      <c r="D30" s="11">
        <v>178</v>
      </c>
      <c r="E30" s="11">
        <v>101</v>
      </c>
      <c r="F30" s="11">
        <v>296</v>
      </c>
      <c r="G30" s="33">
        <f t="shared" si="2"/>
        <v>1.9306930693069306</v>
      </c>
      <c r="H30" s="34">
        <f t="shared" si="3"/>
        <v>0.681792830507429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53</v>
      </c>
      <c r="C31" s="11">
        <v>24</v>
      </c>
      <c r="D31" s="11">
        <v>6</v>
      </c>
      <c r="E31" s="11">
        <v>57</v>
      </c>
      <c r="F31" s="11">
        <v>30</v>
      </c>
      <c r="G31" s="33">
        <f t="shared" si="2"/>
        <v>-0.47368421052631582</v>
      </c>
      <c r="H31" s="34">
        <f t="shared" si="3"/>
        <v>-0.13261612081888519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23</v>
      </c>
      <c r="C32" s="11">
        <v>31</v>
      </c>
      <c r="D32" s="11">
        <v>39</v>
      </c>
      <c r="E32" s="11">
        <v>16</v>
      </c>
      <c r="F32" s="11">
        <v>19</v>
      </c>
      <c r="G32" s="33">
        <f t="shared" si="2"/>
        <v>0.1875</v>
      </c>
      <c r="H32" s="34">
        <f t="shared" si="3"/>
        <v>-4.6641064894031747E-2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32</v>
      </c>
      <c r="C33" s="11">
        <v>13</v>
      </c>
      <c r="D33" s="11">
        <v>11</v>
      </c>
      <c r="E33" s="11">
        <v>26</v>
      </c>
      <c r="F33" s="11">
        <v>56</v>
      </c>
      <c r="G33" s="33">
        <f t="shared" si="2"/>
        <v>1.1538461538461537</v>
      </c>
      <c r="H33" s="34">
        <f t="shared" si="3"/>
        <v>0.15016331689560292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36</v>
      </c>
      <c r="C34" s="11">
        <v>18</v>
      </c>
      <c r="D34" s="11">
        <v>27</v>
      </c>
      <c r="E34" s="11">
        <v>48</v>
      </c>
      <c r="F34" s="11">
        <v>39</v>
      </c>
      <c r="G34" s="33">
        <f t="shared" si="2"/>
        <v>-0.1875</v>
      </c>
      <c r="H34" s="34">
        <f t="shared" si="3"/>
        <v>2.0212232691348531E-2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15</v>
      </c>
      <c r="C35" s="11">
        <v>5</v>
      </c>
      <c r="D35" s="11">
        <v>28</v>
      </c>
      <c r="E35" s="11">
        <v>26</v>
      </c>
      <c r="F35" s="11">
        <v>35</v>
      </c>
      <c r="G35" s="33">
        <f t="shared" si="2"/>
        <v>0.34615384615384626</v>
      </c>
      <c r="H35" s="34">
        <f t="shared" si="3"/>
        <v>0.23593091702244706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473</v>
      </c>
      <c r="C36" s="20">
        <v>445</v>
      </c>
      <c r="D36" s="20">
        <v>409</v>
      </c>
      <c r="E36" s="20">
        <v>462</v>
      </c>
      <c r="F36" s="20">
        <v>363</v>
      </c>
      <c r="G36" s="33">
        <f t="shared" si="0"/>
        <v>-0.2142857142857143</v>
      </c>
      <c r="H36" s="34">
        <f t="shared" si="1"/>
        <v>-6.4031202024804057E-2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17338</v>
      </c>
      <c r="C37" s="67">
        <v>13194</v>
      </c>
      <c r="D37" s="67">
        <v>12410</v>
      </c>
      <c r="E37" s="67">
        <v>12909</v>
      </c>
      <c r="F37" s="67">
        <v>19837</v>
      </c>
      <c r="G37" s="70">
        <f t="shared" si="0"/>
        <v>0.53667983577349143</v>
      </c>
      <c r="H37" s="71">
        <f t="shared" si="1"/>
        <v>3.4235042490412759E-2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55313</v>
      </c>
      <c r="C38" s="72">
        <v>49027</v>
      </c>
      <c r="D38" s="72">
        <v>50549</v>
      </c>
      <c r="E38" s="72">
        <v>51693</v>
      </c>
      <c r="F38" s="72">
        <v>63135</v>
      </c>
      <c r="G38" s="70">
        <f t="shared" si="0"/>
        <v>0.22134524984040382</v>
      </c>
      <c r="H38" s="70">
        <f t="shared" si="1"/>
        <v>3.3619615958184745E-2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71" priority="6" stopIfTrue="1" operator="notEqual">
      <formula>0</formula>
    </cfRule>
  </conditionalFormatting>
  <conditionalFormatting sqref="F5:F38">
    <cfRule type="cellIs" dxfId="70" priority="9" stopIfTrue="1" operator="lessThan">
      <formula>0</formula>
    </cfRule>
  </conditionalFormatting>
  <conditionalFormatting sqref="B5:B38">
    <cfRule type="cellIs" dxfId="69" priority="4" stopIfTrue="1" operator="lessThan">
      <formula>0</formula>
    </cfRule>
  </conditionalFormatting>
  <conditionalFormatting sqref="D5:D38">
    <cfRule type="cellIs" dxfId="68" priority="3" stopIfTrue="1" operator="lessThan">
      <formula>0</formula>
    </cfRule>
  </conditionalFormatting>
  <conditionalFormatting sqref="E5:E38">
    <cfRule type="cellIs" dxfId="67" priority="2" stopIfTrue="1" operator="lessThan">
      <formula>0</formula>
    </cfRule>
  </conditionalFormatting>
  <conditionalFormatting sqref="C5:C38">
    <cfRule type="cellIs" dxfId="6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7" zoomScaleNormal="10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106</v>
      </c>
    </row>
    <row r="2" spans="1:10" s="1" customFormat="1" ht="18.75" customHeight="1" x14ac:dyDescent="0.3">
      <c r="A2" s="55" t="s">
        <v>127</v>
      </c>
      <c r="B2" s="60"/>
      <c r="C2" s="60"/>
      <c r="D2" s="60"/>
      <c r="E2" s="60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100438</v>
      </c>
      <c r="C5" s="21">
        <v>105234</v>
      </c>
      <c r="D5" s="21">
        <v>111481</v>
      </c>
      <c r="E5" s="11">
        <v>125969</v>
      </c>
      <c r="F5" s="11">
        <v>129943</v>
      </c>
      <c r="G5" s="33">
        <f>IF(E5&gt;0,F5/E5-1,"-")</f>
        <v>3.1547444212465026E-2</v>
      </c>
      <c r="H5" s="34">
        <f>IF(B5&gt;0,((F5/B5)^(1/4)-1),"-")</f>
        <v>6.650699502101487E-2</v>
      </c>
      <c r="I5" s="29" t="s">
        <v>5</v>
      </c>
      <c r="J5" s="17"/>
    </row>
    <row r="6" spans="1:10" ht="14.1" customHeight="1" x14ac:dyDescent="0.2">
      <c r="A6" s="11" t="s">
        <v>8</v>
      </c>
      <c r="B6" s="11">
        <v>14950</v>
      </c>
      <c r="C6" s="11">
        <v>16472</v>
      </c>
      <c r="D6" s="11">
        <v>14381</v>
      </c>
      <c r="E6" s="11">
        <v>14580</v>
      </c>
      <c r="F6" s="11">
        <v>14094</v>
      </c>
      <c r="G6" s="33">
        <f t="shared" ref="G6:G38" si="0">IF(E6&gt;0,F6/E6-1,"-")</f>
        <v>-3.3333333333333326E-2</v>
      </c>
      <c r="H6" s="34">
        <f t="shared" ref="H6:H38" si="1">IF(B6&gt;0,((F6/B6)^(1/4)-1),"-")</f>
        <v>-1.4632421452851596E-2</v>
      </c>
      <c r="I6" s="19" t="s">
        <v>9</v>
      </c>
      <c r="J6" s="17"/>
    </row>
    <row r="7" spans="1:10" ht="14.1" customHeight="1" x14ac:dyDescent="0.2">
      <c r="A7" s="11" t="s">
        <v>10</v>
      </c>
      <c r="B7" s="11">
        <v>2051</v>
      </c>
      <c r="C7" s="11">
        <v>2213</v>
      </c>
      <c r="D7" s="11">
        <v>2145</v>
      </c>
      <c r="E7" s="11">
        <v>2330</v>
      </c>
      <c r="F7" s="11">
        <v>2885</v>
      </c>
      <c r="G7" s="33">
        <f t="shared" si="0"/>
        <v>0.2381974248927039</v>
      </c>
      <c r="H7" s="34">
        <f t="shared" si="1"/>
        <v>8.9043028619413711E-2</v>
      </c>
      <c r="I7" s="19" t="s">
        <v>11</v>
      </c>
      <c r="J7" s="17"/>
    </row>
    <row r="8" spans="1:10" ht="14.1" customHeight="1" x14ac:dyDescent="0.2">
      <c r="A8" s="11" t="s">
        <v>6</v>
      </c>
      <c r="B8" s="11">
        <v>4645</v>
      </c>
      <c r="C8" s="11">
        <v>4987</v>
      </c>
      <c r="D8" s="11">
        <v>4872</v>
      </c>
      <c r="E8" s="11">
        <v>7675</v>
      </c>
      <c r="F8" s="11">
        <v>6358</v>
      </c>
      <c r="G8" s="33">
        <f t="shared" si="0"/>
        <v>-0.17159609120521169</v>
      </c>
      <c r="H8" s="34">
        <f t="shared" si="1"/>
        <v>8.1642395493936259E-2</v>
      </c>
      <c r="I8" s="19" t="s">
        <v>7</v>
      </c>
      <c r="J8" s="17"/>
    </row>
    <row r="9" spans="1:10" ht="14.1" customHeight="1" x14ac:dyDescent="0.2">
      <c r="A9" s="11" t="s">
        <v>14</v>
      </c>
      <c r="B9" s="11">
        <v>65332</v>
      </c>
      <c r="C9" s="11">
        <v>70184</v>
      </c>
      <c r="D9" s="11">
        <v>63360</v>
      </c>
      <c r="E9" s="11">
        <v>66487</v>
      </c>
      <c r="F9" s="11">
        <v>68623</v>
      </c>
      <c r="G9" s="33">
        <f t="shared" si="0"/>
        <v>3.2126581136161958E-2</v>
      </c>
      <c r="H9" s="34">
        <f t="shared" si="1"/>
        <v>1.2362236807648586E-2</v>
      </c>
      <c r="I9" s="19" t="s">
        <v>15</v>
      </c>
      <c r="J9" s="17"/>
    </row>
    <row r="10" spans="1:10" ht="14.1" customHeight="1" x14ac:dyDescent="0.2">
      <c r="A10" s="11" t="s">
        <v>25</v>
      </c>
      <c r="B10" s="11">
        <v>102</v>
      </c>
      <c r="C10" s="11">
        <v>113</v>
      </c>
      <c r="D10" s="11">
        <v>134</v>
      </c>
      <c r="E10" s="11">
        <v>121</v>
      </c>
      <c r="F10" s="11">
        <v>151</v>
      </c>
      <c r="G10" s="33">
        <f t="shared" si="0"/>
        <v>0.24793388429752072</v>
      </c>
      <c r="H10" s="34">
        <f t="shared" si="1"/>
        <v>0.10304744723974024</v>
      </c>
      <c r="I10" s="19" t="s">
        <v>26</v>
      </c>
      <c r="J10" s="17"/>
    </row>
    <row r="11" spans="1:10" ht="14.1" customHeight="1" x14ac:dyDescent="0.2">
      <c r="A11" s="11" t="s">
        <v>16</v>
      </c>
      <c r="B11" s="11">
        <v>768</v>
      </c>
      <c r="C11" s="11">
        <v>384</v>
      </c>
      <c r="D11" s="11">
        <v>250</v>
      </c>
      <c r="E11" s="11">
        <v>271</v>
      </c>
      <c r="F11" s="11">
        <v>393</v>
      </c>
      <c r="G11" s="33">
        <f t="shared" si="0"/>
        <v>0.45018450184501835</v>
      </c>
      <c r="H11" s="34">
        <f t="shared" si="1"/>
        <v>-0.15421917946123609</v>
      </c>
      <c r="I11" s="19" t="s">
        <v>17</v>
      </c>
      <c r="J11" s="17"/>
    </row>
    <row r="12" spans="1:10" ht="14.1" customHeight="1" x14ac:dyDescent="0.2">
      <c r="A12" s="11" t="s">
        <v>18</v>
      </c>
      <c r="B12" s="11">
        <v>158</v>
      </c>
      <c r="C12" s="11">
        <v>93</v>
      </c>
      <c r="D12" s="11">
        <v>103</v>
      </c>
      <c r="E12" s="11">
        <v>155</v>
      </c>
      <c r="F12" s="11">
        <v>140</v>
      </c>
      <c r="G12" s="33">
        <f t="shared" si="0"/>
        <v>-9.6774193548387122E-2</v>
      </c>
      <c r="H12" s="34">
        <f t="shared" si="1"/>
        <v>-2.9785553064718306E-2</v>
      </c>
      <c r="I12" s="19" t="s">
        <v>19</v>
      </c>
      <c r="J12" s="17"/>
    </row>
    <row r="13" spans="1:10" ht="14.1" customHeight="1" x14ac:dyDescent="0.2">
      <c r="A13" s="11" t="s">
        <v>27</v>
      </c>
      <c r="B13" s="11">
        <v>109</v>
      </c>
      <c r="C13" s="11">
        <v>122</v>
      </c>
      <c r="D13" s="11">
        <v>159</v>
      </c>
      <c r="E13" s="11">
        <v>131</v>
      </c>
      <c r="F13" s="11">
        <v>100</v>
      </c>
      <c r="G13" s="33">
        <f t="shared" si="0"/>
        <v>-0.23664122137404575</v>
      </c>
      <c r="H13" s="34">
        <f t="shared" si="1"/>
        <v>-2.1314000702395086E-2</v>
      </c>
      <c r="I13" s="19" t="s">
        <v>28</v>
      </c>
      <c r="J13" s="17"/>
    </row>
    <row r="14" spans="1:10" ht="14.1" customHeight="1" x14ac:dyDescent="0.2">
      <c r="A14" s="11" t="s">
        <v>29</v>
      </c>
      <c r="B14" s="11">
        <v>282</v>
      </c>
      <c r="C14" s="11">
        <v>212</v>
      </c>
      <c r="D14" s="11">
        <v>332</v>
      </c>
      <c r="E14" s="11">
        <v>42</v>
      </c>
      <c r="F14" s="11">
        <v>34</v>
      </c>
      <c r="G14" s="33">
        <f t="shared" si="0"/>
        <v>-0.19047619047619047</v>
      </c>
      <c r="H14" s="34">
        <f t="shared" si="1"/>
        <v>-0.41073933413351915</v>
      </c>
      <c r="I14" s="19" t="s">
        <v>29</v>
      </c>
      <c r="J14" s="17"/>
    </row>
    <row r="15" spans="1:10" ht="14.1" customHeight="1" x14ac:dyDescent="0.2">
      <c r="A15" s="11" t="s">
        <v>12</v>
      </c>
      <c r="B15" s="11">
        <v>438</v>
      </c>
      <c r="C15" s="11">
        <v>374</v>
      </c>
      <c r="D15" s="11">
        <v>431</v>
      </c>
      <c r="E15" s="11">
        <v>392</v>
      </c>
      <c r="F15" s="11">
        <v>446</v>
      </c>
      <c r="G15" s="33">
        <f t="shared" si="0"/>
        <v>0.13775510204081631</v>
      </c>
      <c r="H15" s="34">
        <f t="shared" si="1"/>
        <v>4.5352637301390164E-3</v>
      </c>
      <c r="I15" s="19" t="s">
        <v>13</v>
      </c>
      <c r="J15" s="17"/>
    </row>
    <row r="16" spans="1:10" ht="14.1" customHeight="1" x14ac:dyDescent="0.2">
      <c r="A16" s="11" t="s">
        <v>23</v>
      </c>
      <c r="B16" s="11">
        <v>207</v>
      </c>
      <c r="C16" s="11">
        <v>196</v>
      </c>
      <c r="D16" s="11">
        <v>286</v>
      </c>
      <c r="E16" s="11">
        <v>257</v>
      </c>
      <c r="F16" s="11">
        <v>261</v>
      </c>
      <c r="G16" s="33">
        <f t="shared" si="0"/>
        <v>1.5564202334630295E-2</v>
      </c>
      <c r="H16" s="34">
        <f t="shared" si="1"/>
        <v>5.9662438874017676E-2</v>
      </c>
      <c r="I16" s="19" t="s">
        <v>24</v>
      </c>
      <c r="J16" s="17"/>
    </row>
    <row r="17" spans="1:10" ht="14.1" customHeight="1" x14ac:dyDescent="0.2">
      <c r="A17" s="11" t="s">
        <v>22</v>
      </c>
      <c r="B17" s="11">
        <v>28</v>
      </c>
      <c r="C17" s="11">
        <v>15</v>
      </c>
      <c r="D17" s="11">
        <v>7</v>
      </c>
      <c r="E17" s="11">
        <v>19</v>
      </c>
      <c r="F17" s="11">
        <v>34</v>
      </c>
      <c r="G17" s="33">
        <f t="shared" si="0"/>
        <v>0.78947368421052633</v>
      </c>
      <c r="H17" s="34">
        <f t="shared" si="1"/>
        <v>4.973631452792926E-2</v>
      </c>
      <c r="I17" s="19" t="s">
        <v>22</v>
      </c>
      <c r="J17" s="17"/>
    </row>
    <row r="18" spans="1:10" ht="14.1" customHeight="1" x14ac:dyDescent="0.2">
      <c r="A18" s="11" t="s">
        <v>20</v>
      </c>
      <c r="B18" s="11">
        <v>18</v>
      </c>
      <c r="C18" s="11">
        <v>46</v>
      </c>
      <c r="D18" s="11">
        <v>45</v>
      </c>
      <c r="E18" s="11">
        <v>34</v>
      </c>
      <c r="F18" s="11">
        <v>18</v>
      </c>
      <c r="G18" s="33">
        <f t="shared" si="0"/>
        <v>-0.47058823529411764</v>
      </c>
      <c r="H18" s="34">
        <f t="shared" si="1"/>
        <v>0</v>
      </c>
      <c r="I18" s="19" t="s">
        <v>21</v>
      </c>
      <c r="J18" s="17"/>
    </row>
    <row r="19" spans="1:10" ht="14.1" customHeight="1" x14ac:dyDescent="0.2">
      <c r="A19" s="11" t="s">
        <v>30</v>
      </c>
      <c r="B19" s="11">
        <v>35</v>
      </c>
      <c r="C19" s="11">
        <v>65</v>
      </c>
      <c r="D19" s="11">
        <v>52</v>
      </c>
      <c r="E19" s="11">
        <v>69</v>
      </c>
      <c r="F19" s="11">
        <v>59</v>
      </c>
      <c r="G19" s="33">
        <f t="shared" si="0"/>
        <v>-0.14492753623188404</v>
      </c>
      <c r="H19" s="34">
        <f t="shared" si="1"/>
        <v>0.13945188665436925</v>
      </c>
      <c r="I19" s="19" t="s">
        <v>31</v>
      </c>
      <c r="J19" s="17"/>
    </row>
    <row r="20" spans="1:10" ht="14.1" customHeight="1" x14ac:dyDescent="0.2">
      <c r="A20" s="11" t="s">
        <v>76</v>
      </c>
      <c r="B20" s="11">
        <v>56</v>
      </c>
      <c r="C20" s="11">
        <v>115</v>
      </c>
      <c r="D20" s="11">
        <v>64</v>
      </c>
      <c r="E20" s="11">
        <v>72</v>
      </c>
      <c r="F20" s="11">
        <v>96</v>
      </c>
      <c r="G20" s="33">
        <f t="shared" si="0"/>
        <v>0.33333333333333326</v>
      </c>
      <c r="H20" s="34">
        <f t="shared" si="1"/>
        <v>0.1442496849097028</v>
      </c>
      <c r="I20" s="19" t="s">
        <v>77</v>
      </c>
      <c r="J20" s="17"/>
    </row>
    <row r="21" spans="1:10" ht="14.1" customHeight="1" x14ac:dyDescent="0.2">
      <c r="A21" s="11" t="s">
        <v>86</v>
      </c>
      <c r="B21" s="11">
        <v>41</v>
      </c>
      <c r="C21" s="11">
        <v>55</v>
      </c>
      <c r="D21" s="11">
        <v>31</v>
      </c>
      <c r="E21" s="11">
        <v>81</v>
      </c>
      <c r="F21" s="11">
        <v>55</v>
      </c>
      <c r="G21" s="33">
        <f t="shared" si="0"/>
        <v>-0.32098765432098764</v>
      </c>
      <c r="H21" s="34">
        <f t="shared" si="1"/>
        <v>7.6204263438088615E-2</v>
      </c>
      <c r="I21" s="19" t="s">
        <v>36</v>
      </c>
      <c r="J21" s="17"/>
    </row>
    <row r="22" spans="1:10" ht="14.1" customHeight="1" x14ac:dyDescent="0.2">
      <c r="A22" s="11" t="s">
        <v>78</v>
      </c>
      <c r="B22" s="11">
        <v>43</v>
      </c>
      <c r="C22" s="11">
        <v>21</v>
      </c>
      <c r="D22" s="11">
        <v>17</v>
      </c>
      <c r="E22" s="11">
        <v>3</v>
      </c>
      <c r="F22" s="11">
        <v>44</v>
      </c>
      <c r="G22" s="33">
        <f t="shared" si="0"/>
        <v>13.666666666666666</v>
      </c>
      <c r="H22" s="34">
        <f t="shared" si="1"/>
        <v>5.7639274291687581E-3</v>
      </c>
      <c r="I22" s="19" t="s">
        <v>79</v>
      </c>
      <c r="J22" s="17"/>
    </row>
    <row r="23" spans="1:10" ht="14.1" customHeight="1" x14ac:dyDescent="0.2">
      <c r="A23" s="11" t="s">
        <v>118</v>
      </c>
      <c r="B23" s="11">
        <v>45</v>
      </c>
      <c r="C23" s="11">
        <v>40</v>
      </c>
      <c r="D23" s="11">
        <v>35</v>
      </c>
      <c r="E23" s="11">
        <v>10</v>
      </c>
      <c r="F23" s="11">
        <v>120</v>
      </c>
      <c r="G23" s="33">
        <f t="shared" ref="G23:G35" si="2">IF(E23&gt;0,F23/E23-1,"-")</f>
        <v>11</v>
      </c>
      <c r="H23" s="34">
        <f t="shared" ref="H23:H35" si="3">IF(B23&gt;0,((F23/B23)^(1/4)-1),"-")</f>
        <v>0.27788620849254486</v>
      </c>
      <c r="I23" s="19" t="s">
        <v>121</v>
      </c>
      <c r="J23" s="17"/>
    </row>
    <row r="24" spans="1:10" ht="14.1" customHeight="1" x14ac:dyDescent="0.2">
      <c r="A24" s="11" t="s">
        <v>32</v>
      </c>
      <c r="B24" s="11">
        <v>132</v>
      </c>
      <c r="C24" s="11">
        <v>52</v>
      </c>
      <c r="D24" s="11">
        <v>43</v>
      </c>
      <c r="E24" s="11">
        <v>41</v>
      </c>
      <c r="F24" s="11">
        <v>114</v>
      </c>
      <c r="G24" s="33">
        <f t="shared" si="2"/>
        <v>1.7804878048780486</v>
      </c>
      <c r="H24" s="34">
        <f t="shared" si="3"/>
        <v>-3.5987356263111447E-2</v>
      </c>
      <c r="I24" s="19" t="s">
        <v>33</v>
      </c>
      <c r="J24" s="17"/>
    </row>
    <row r="25" spans="1:10" ht="14.1" customHeight="1" x14ac:dyDescent="0.2">
      <c r="A25" s="11" t="s">
        <v>34</v>
      </c>
      <c r="B25" s="11">
        <v>108</v>
      </c>
      <c r="C25" s="11">
        <v>171</v>
      </c>
      <c r="D25" s="11">
        <v>172</v>
      </c>
      <c r="E25" s="11">
        <v>178</v>
      </c>
      <c r="F25" s="11">
        <v>165</v>
      </c>
      <c r="G25" s="33">
        <f t="shared" si="2"/>
        <v>-7.3033707865168496E-2</v>
      </c>
      <c r="H25" s="34">
        <f t="shared" si="3"/>
        <v>0.11177024658092494</v>
      </c>
      <c r="I25" s="19" t="s">
        <v>35</v>
      </c>
      <c r="J25" s="17"/>
    </row>
    <row r="26" spans="1:10" ht="14.1" customHeight="1" x14ac:dyDescent="0.2">
      <c r="A26" s="11" t="s">
        <v>37</v>
      </c>
      <c r="B26" s="11">
        <v>38</v>
      </c>
      <c r="C26" s="11">
        <v>34</v>
      </c>
      <c r="D26" s="11">
        <v>76</v>
      </c>
      <c r="E26" s="11">
        <v>100</v>
      </c>
      <c r="F26" s="11">
        <v>108</v>
      </c>
      <c r="G26" s="33">
        <f t="shared" si="2"/>
        <v>8.0000000000000071E-2</v>
      </c>
      <c r="H26" s="34">
        <f t="shared" si="3"/>
        <v>0.29840458288125626</v>
      </c>
      <c r="I26" s="19" t="s">
        <v>38</v>
      </c>
      <c r="J26" s="17"/>
    </row>
    <row r="27" spans="1:10" ht="14.1" customHeight="1" x14ac:dyDescent="0.2">
      <c r="A27" s="11" t="s">
        <v>39</v>
      </c>
      <c r="B27" s="11">
        <v>653</v>
      </c>
      <c r="C27" s="11">
        <v>534</v>
      </c>
      <c r="D27" s="11">
        <v>668</v>
      </c>
      <c r="E27" s="11">
        <v>1265</v>
      </c>
      <c r="F27" s="11">
        <v>1143</v>
      </c>
      <c r="G27" s="33">
        <f t="shared" si="2"/>
        <v>-9.6442687747035571E-2</v>
      </c>
      <c r="H27" s="34">
        <f t="shared" si="3"/>
        <v>0.15022621718934359</v>
      </c>
      <c r="I27" s="19" t="s">
        <v>40</v>
      </c>
      <c r="J27" s="17"/>
    </row>
    <row r="28" spans="1:10" ht="14.1" customHeight="1" x14ac:dyDescent="0.2">
      <c r="A28" s="11" t="s">
        <v>41</v>
      </c>
      <c r="B28" s="11">
        <v>1172</v>
      </c>
      <c r="C28" s="11">
        <v>861</v>
      </c>
      <c r="D28" s="11">
        <v>855</v>
      </c>
      <c r="E28" s="11">
        <v>829</v>
      </c>
      <c r="F28" s="11">
        <v>1060</v>
      </c>
      <c r="G28" s="33">
        <f t="shared" si="2"/>
        <v>0.27864897466827498</v>
      </c>
      <c r="H28" s="34">
        <f t="shared" si="3"/>
        <v>-2.4798044666098362E-2</v>
      </c>
      <c r="I28" s="19" t="s">
        <v>41</v>
      </c>
      <c r="J28" s="17"/>
    </row>
    <row r="29" spans="1:10" ht="14.1" customHeight="1" x14ac:dyDescent="0.2">
      <c r="A29" s="11" t="s">
        <v>42</v>
      </c>
      <c r="B29" s="11">
        <v>63</v>
      </c>
      <c r="C29" s="11">
        <v>211</v>
      </c>
      <c r="D29" s="11">
        <v>83</v>
      </c>
      <c r="E29" s="11">
        <v>34</v>
      </c>
      <c r="F29" s="11">
        <v>216</v>
      </c>
      <c r="G29" s="33">
        <f t="shared" si="2"/>
        <v>5.3529411764705879</v>
      </c>
      <c r="H29" s="34">
        <f t="shared" si="3"/>
        <v>0.36074986663424036</v>
      </c>
      <c r="I29" s="19" t="s">
        <v>42</v>
      </c>
      <c r="J29" s="17"/>
    </row>
    <row r="30" spans="1:10" ht="14.1" customHeight="1" x14ac:dyDescent="0.2">
      <c r="A30" s="11" t="s">
        <v>80</v>
      </c>
      <c r="B30" s="11">
        <v>9</v>
      </c>
      <c r="C30" s="11">
        <v>20</v>
      </c>
      <c r="D30" s="11">
        <v>27</v>
      </c>
      <c r="E30" s="11">
        <v>100</v>
      </c>
      <c r="F30" s="11">
        <v>45</v>
      </c>
      <c r="G30" s="33">
        <f t="shared" si="2"/>
        <v>-0.55000000000000004</v>
      </c>
      <c r="H30" s="34">
        <f t="shared" si="3"/>
        <v>0.4953487812212205</v>
      </c>
      <c r="I30" s="19" t="s">
        <v>80</v>
      </c>
      <c r="J30" s="17"/>
    </row>
    <row r="31" spans="1:10" ht="14.1" customHeight="1" x14ac:dyDescent="0.2">
      <c r="A31" s="11" t="s">
        <v>81</v>
      </c>
      <c r="B31" s="11">
        <v>27</v>
      </c>
      <c r="C31" s="11">
        <v>28</v>
      </c>
      <c r="D31" s="11">
        <v>19</v>
      </c>
      <c r="E31" s="11">
        <v>28</v>
      </c>
      <c r="F31" s="11">
        <v>29</v>
      </c>
      <c r="G31" s="33">
        <f t="shared" si="2"/>
        <v>3.5714285714285809E-2</v>
      </c>
      <c r="H31" s="34">
        <f t="shared" si="3"/>
        <v>1.8025269992450577E-2</v>
      </c>
      <c r="I31" s="19" t="s">
        <v>81</v>
      </c>
      <c r="J31" s="17"/>
    </row>
    <row r="32" spans="1:10" ht="14.1" customHeight="1" x14ac:dyDescent="0.2">
      <c r="A32" s="11" t="s">
        <v>82</v>
      </c>
      <c r="B32" s="11">
        <v>11</v>
      </c>
      <c r="C32" s="11">
        <v>10</v>
      </c>
      <c r="D32" s="11">
        <v>6</v>
      </c>
      <c r="E32" s="11">
        <v>7</v>
      </c>
      <c r="F32" s="11">
        <v>23</v>
      </c>
      <c r="G32" s="33">
        <f t="shared" si="2"/>
        <v>2.2857142857142856</v>
      </c>
      <c r="H32" s="34">
        <f t="shared" si="3"/>
        <v>0.20249640787922618</v>
      </c>
      <c r="I32" s="19" t="s">
        <v>83</v>
      </c>
      <c r="J32" s="17"/>
    </row>
    <row r="33" spans="1:10" ht="14.1" customHeight="1" x14ac:dyDescent="0.2">
      <c r="A33" s="11" t="s">
        <v>84</v>
      </c>
      <c r="B33" s="11">
        <v>46</v>
      </c>
      <c r="C33" s="11">
        <v>18</v>
      </c>
      <c r="D33" s="11">
        <v>36</v>
      </c>
      <c r="E33" s="11">
        <v>39</v>
      </c>
      <c r="F33" s="11">
        <v>64</v>
      </c>
      <c r="G33" s="33">
        <f t="shared" si="2"/>
        <v>0.64102564102564097</v>
      </c>
      <c r="H33" s="34">
        <f t="shared" si="3"/>
        <v>8.6064293326678198E-2</v>
      </c>
      <c r="I33" s="19" t="s">
        <v>85</v>
      </c>
      <c r="J33" s="17"/>
    </row>
    <row r="34" spans="1:10" ht="14.1" customHeight="1" x14ac:dyDescent="0.2">
      <c r="A34" s="11" t="s">
        <v>119</v>
      </c>
      <c r="B34" s="11">
        <v>2176</v>
      </c>
      <c r="C34" s="11">
        <v>1783</v>
      </c>
      <c r="D34" s="11">
        <v>2187</v>
      </c>
      <c r="E34" s="11">
        <v>2690</v>
      </c>
      <c r="F34" s="11">
        <v>2597</v>
      </c>
      <c r="G34" s="33">
        <f t="shared" si="2"/>
        <v>-3.4572490706319736E-2</v>
      </c>
      <c r="H34" s="34">
        <f t="shared" si="3"/>
        <v>4.5209298409603749E-2</v>
      </c>
      <c r="I34" s="19" t="s">
        <v>122</v>
      </c>
      <c r="J34" s="17"/>
    </row>
    <row r="35" spans="1:10" ht="14.1" customHeight="1" x14ac:dyDescent="0.2">
      <c r="A35" s="11" t="s">
        <v>120</v>
      </c>
      <c r="B35" s="11">
        <v>24</v>
      </c>
      <c r="C35" s="11">
        <v>20</v>
      </c>
      <c r="D35" s="11">
        <v>37</v>
      </c>
      <c r="E35" s="11">
        <v>29</v>
      </c>
      <c r="F35" s="11">
        <v>34</v>
      </c>
      <c r="G35" s="33">
        <f t="shared" si="2"/>
        <v>0.17241379310344818</v>
      </c>
      <c r="H35" s="34">
        <f t="shared" si="3"/>
        <v>9.0980325864682188E-2</v>
      </c>
      <c r="I35" s="19" t="s">
        <v>123</v>
      </c>
      <c r="J35" s="17"/>
    </row>
    <row r="36" spans="1:10" ht="14.1" customHeight="1" x14ac:dyDescent="0.2">
      <c r="A36" s="11" t="s">
        <v>43</v>
      </c>
      <c r="B36" s="20">
        <v>748</v>
      </c>
      <c r="C36" s="20">
        <v>635</v>
      </c>
      <c r="D36" s="20">
        <v>698</v>
      </c>
      <c r="E36" s="20">
        <v>442</v>
      </c>
      <c r="F36" s="20">
        <v>833</v>
      </c>
      <c r="G36" s="33">
        <f t="shared" si="0"/>
        <v>0.88461538461538458</v>
      </c>
      <c r="H36" s="34">
        <f t="shared" si="1"/>
        <v>2.7272946213503957E-2</v>
      </c>
      <c r="I36" s="19" t="s">
        <v>44</v>
      </c>
      <c r="J36" s="17"/>
    </row>
    <row r="37" spans="1:10" ht="14.1" customHeight="1" x14ac:dyDescent="0.2">
      <c r="A37" s="67" t="s">
        <v>45</v>
      </c>
      <c r="B37" s="67">
        <v>94515</v>
      </c>
      <c r="C37" s="67">
        <v>100084</v>
      </c>
      <c r="D37" s="67">
        <v>91611</v>
      </c>
      <c r="E37" s="67">
        <v>98511</v>
      </c>
      <c r="F37" s="67">
        <v>100342</v>
      </c>
      <c r="G37" s="70">
        <f t="shared" si="0"/>
        <v>1.8586756808884219E-2</v>
      </c>
      <c r="H37" s="71">
        <f t="shared" si="1"/>
        <v>1.5068857157141347E-2</v>
      </c>
      <c r="I37" s="72" t="s">
        <v>46</v>
      </c>
      <c r="J37" s="17"/>
    </row>
    <row r="38" spans="1:10" ht="14.1" customHeight="1" x14ac:dyDescent="0.2">
      <c r="A38" s="73" t="s">
        <v>47</v>
      </c>
      <c r="B38" s="72">
        <v>194953</v>
      </c>
      <c r="C38" s="72">
        <v>205318</v>
      </c>
      <c r="D38" s="72">
        <v>203092</v>
      </c>
      <c r="E38" s="72">
        <v>224480</v>
      </c>
      <c r="F38" s="72">
        <v>230285</v>
      </c>
      <c r="G38" s="70">
        <f t="shared" si="0"/>
        <v>2.5859764789736284E-2</v>
      </c>
      <c r="H38" s="70">
        <f t="shared" si="1"/>
        <v>4.2518887569672925E-2</v>
      </c>
      <c r="I38" s="72" t="s">
        <v>48</v>
      </c>
      <c r="J38" s="17"/>
    </row>
    <row r="39" spans="1:10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15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</row>
    <row r="43" spans="1:10" x14ac:dyDescent="0.2">
      <c r="A43"/>
    </row>
    <row r="44" spans="1:10" x14ac:dyDescent="0.2">
      <c r="A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65" priority="6" stopIfTrue="1" operator="notEqual">
      <formula>0</formula>
    </cfRule>
  </conditionalFormatting>
  <conditionalFormatting sqref="F5:F38">
    <cfRule type="cellIs" dxfId="64" priority="9" stopIfTrue="1" operator="lessThan">
      <formula>0</formula>
    </cfRule>
  </conditionalFormatting>
  <conditionalFormatting sqref="B5:B38">
    <cfRule type="cellIs" dxfId="63" priority="4" stopIfTrue="1" operator="lessThan">
      <formula>0</formula>
    </cfRule>
  </conditionalFormatting>
  <conditionalFormatting sqref="D5:D38">
    <cfRule type="cellIs" dxfId="62" priority="3" stopIfTrue="1" operator="lessThan">
      <formula>0</formula>
    </cfRule>
  </conditionalFormatting>
  <conditionalFormatting sqref="E5:E38">
    <cfRule type="cellIs" dxfId="61" priority="2" stopIfTrue="1" operator="lessThan">
      <formula>0</formula>
    </cfRule>
  </conditionalFormatting>
  <conditionalFormatting sqref="C5:C38">
    <cfRule type="cellIs" dxfId="6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10.85546875" style="46" customWidth="1"/>
    <col min="16" max="16384" width="9.140625" style="46"/>
  </cols>
  <sheetData>
    <row r="1" spans="1:10" s="1" customFormat="1" ht="18.75" customHeight="1" x14ac:dyDescent="0.3">
      <c r="A1" s="75" t="s">
        <v>132</v>
      </c>
      <c r="B1" s="52"/>
      <c r="C1" s="52"/>
      <c r="D1" s="52"/>
      <c r="E1" s="52"/>
      <c r="F1" s="53"/>
      <c r="G1" s="53"/>
      <c r="H1" s="53"/>
      <c r="I1" s="54" t="s">
        <v>71</v>
      </c>
    </row>
    <row r="2" spans="1:10" s="1" customFormat="1" ht="18.75" customHeight="1" x14ac:dyDescent="0.3">
      <c r="A2" s="76" t="s">
        <v>133</v>
      </c>
      <c r="B2" s="56"/>
      <c r="C2" s="56"/>
      <c r="D2" s="56"/>
      <c r="E2" s="57"/>
      <c r="F2" s="58"/>
      <c r="G2" s="58"/>
      <c r="H2" s="58"/>
      <c r="I2" s="59" t="s">
        <v>72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37">
        <v>587634</v>
      </c>
      <c r="C5" s="37">
        <v>603960</v>
      </c>
      <c r="D5" s="79">
        <v>734253</v>
      </c>
      <c r="E5" s="79">
        <v>832704</v>
      </c>
      <c r="F5" s="79">
        <v>870478</v>
      </c>
      <c r="G5" s="80">
        <f>IF(E5&gt;0,F5/E5-1,"-")</f>
        <v>4.536305818153874E-2</v>
      </c>
      <c r="H5" s="81">
        <f>IF(B5&gt;0,((F5/B5)^(1/4)-1),"-")</f>
        <v>0.10322151011429082</v>
      </c>
      <c r="I5" s="82" t="s">
        <v>5</v>
      </c>
      <c r="J5" s="50"/>
    </row>
    <row r="6" spans="1:10" ht="14.1" customHeight="1" x14ac:dyDescent="0.2">
      <c r="A6" s="83" t="s">
        <v>8</v>
      </c>
      <c r="B6" s="38">
        <v>188069</v>
      </c>
      <c r="C6" s="38">
        <v>177201</v>
      </c>
      <c r="D6" s="79">
        <v>173923</v>
      </c>
      <c r="E6" s="79">
        <v>217687</v>
      </c>
      <c r="F6" s="79">
        <v>241602</v>
      </c>
      <c r="G6" s="80">
        <f t="shared" ref="G6:G38" si="0">IF(E6&gt;0,F6/E6-1,"-")</f>
        <v>0.10985956901422678</v>
      </c>
      <c r="H6" s="81">
        <f t="shared" ref="H6:H38" si="1">IF(B6&gt;0,((F6/B6)^(1/4)-1),"-")</f>
        <v>6.462295844643573E-2</v>
      </c>
      <c r="I6" s="84" t="s">
        <v>9</v>
      </c>
      <c r="J6" s="50"/>
    </row>
    <row r="7" spans="1:10" ht="14.1" customHeight="1" x14ac:dyDescent="0.2">
      <c r="A7" s="83" t="s">
        <v>10</v>
      </c>
      <c r="B7" s="38">
        <v>155318</v>
      </c>
      <c r="C7" s="38">
        <v>146497</v>
      </c>
      <c r="D7" s="79">
        <v>151333</v>
      </c>
      <c r="E7" s="79">
        <v>157979</v>
      </c>
      <c r="F7" s="79">
        <v>169489</v>
      </c>
      <c r="G7" s="80">
        <f t="shared" si="0"/>
        <v>7.2857784895460798E-2</v>
      </c>
      <c r="H7" s="81">
        <f t="shared" si="1"/>
        <v>2.2068331337703251E-2</v>
      </c>
      <c r="I7" s="84" t="s">
        <v>11</v>
      </c>
      <c r="J7" s="50"/>
    </row>
    <row r="8" spans="1:10" ht="14.1" customHeight="1" x14ac:dyDescent="0.2">
      <c r="A8" s="83" t="s">
        <v>6</v>
      </c>
      <c r="B8" s="38">
        <v>180369</v>
      </c>
      <c r="C8" s="38">
        <v>166265</v>
      </c>
      <c r="D8" s="79">
        <v>185139</v>
      </c>
      <c r="E8" s="79">
        <v>211815</v>
      </c>
      <c r="F8" s="79">
        <v>230254</v>
      </c>
      <c r="G8" s="80">
        <f t="shared" si="0"/>
        <v>8.7052380615159519E-2</v>
      </c>
      <c r="H8" s="81">
        <f t="shared" si="1"/>
        <v>6.294629260655249E-2</v>
      </c>
      <c r="I8" s="84" t="s">
        <v>7</v>
      </c>
      <c r="J8" s="50"/>
    </row>
    <row r="9" spans="1:10" ht="14.1" customHeight="1" x14ac:dyDescent="0.2">
      <c r="A9" s="83" t="s">
        <v>14</v>
      </c>
      <c r="B9" s="38">
        <v>209928</v>
      </c>
      <c r="C9" s="38">
        <v>166504</v>
      </c>
      <c r="D9" s="79">
        <v>176275</v>
      </c>
      <c r="E9" s="79">
        <v>190409</v>
      </c>
      <c r="F9" s="79">
        <v>210552</v>
      </c>
      <c r="G9" s="80">
        <f t="shared" si="0"/>
        <v>0.10578806674054264</v>
      </c>
      <c r="H9" s="81">
        <f t="shared" si="1"/>
        <v>7.4228503441453597E-4</v>
      </c>
      <c r="I9" s="84" t="s">
        <v>15</v>
      </c>
      <c r="J9" s="50"/>
    </row>
    <row r="10" spans="1:10" ht="14.1" customHeight="1" x14ac:dyDescent="0.2">
      <c r="A10" s="83" t="s">
        <v>25</v>
      </c>
      <c r="B10" s="38">
        <v>14295</v>
      </c>
      <c r="C10" s="38">
        <v>13980</v>
      </c>
      <c r="D10" s="79">
        <v>15307</v>
      </c>
      <c r="E10" s="79">
        <v>18790</v>
      </c>
      <c r="F10" s="79">
        <v>18568</v>
      </c>
      <c r="G10" s="80">
        <f t="shared" si="0"/>
        <v>-1.1814795103778586E-2</v>
      </c>
      <c r="H10" s="81">
        <f t="shared" si="1"/>
        <v>6.7567248937783653E-2</v>
      </c>
      <c r="I10" s="84" t="s">
        <v>26</v>
      </c>
      <c r="J10" s="50"/>
    </row>
    <row r="11" spans="1:10" ht="14.1" customHeight="1" x14ac:dyDescent="0.2">
      <c r="A11" s="83" t="s">
        <v>16</v>
      </c>
      <c r="B11" s="38">
        <v>14950</v>
      </c>
      <c r="C11" s="38">
        <v>13697</v>
      </c>
      <c r="D11" s="79">
        <v>14006</v>
      </c>
      <c r="E11" s="79">
        <v>15572</v>
      </c>
      <c r="F11" s="79">
        <v>17256</v>
      </c>
      <c r="G11" s="80">
        <f t="shared" si="0"/>
        <v>0.10814282044695611</v>
      </c>
      <c r="H11" s="81">
        <f t="shared" si="1"/>
        <v>3.6512955728599916E-2</v>
      </c>
      <c r="I11" s="84" t="s">
        <v>17</v>
      </c>
      <c r="J11" s="50"/>
    </row>
    <row r="12" spans="1:10" ht="14.1" customHeight="1" x14ac:dyDescent="0.2">
      <c r="A12" s="83" t="s">
        <v>18</v>
      </c>
      <c r="B12" s="38">
        <v>19592</v>
      </c>
      <c r="C12" s="38">
        <v>18303</v>
      </c>
      <c r="D12" s="79">
        <v>20328</v>
      </c>
      <c r="E12" s="79">
        <v>21556</v>
      </c>
      <c r="F12" s="79">
        <v>24599</v>
      </c>
      <c r="G12" s="80">
        <f t="shared" si="0"/>
        <v>0.14116719242902209</v>
      </c>
      <c r="H12" s="81">
        <f t="shared" si="1"/>
        <v>5.8545840839372199E-2</v>
      </c>
      <c r="I12" s="84" t="s">
        <v>19</v>
      </c>
      <c r="J12" s="50"/>
    </row>
    <row r="13" spans="1:10" ht="14.1" customHeight="1" x14ac:dyDescent="0.2">
      <c r="A13" s="83" t="s">
        <v>27</v>
      </c>
      <c r="B13" s="38">
        <v>28704</v>
      </c>
      <c r="C13" s="38">
        <v>25615</v>
      </c>
      <c r="D13" s="79">
        <v>26984</v>
      </c>
      <c r="E13" s="79">
        <v>28780</v>
      </c>
      <c r="F13" s="79">
        <v>30661</v>
      </c>
      <c r="G13" s="80">
        <f t="shared" si="0"/>
        <v>6.5357887421820804E-2</v>
      </c>
      <c r="H13" s="81">
        <f t="shared" si="1"/>
        <v>1.6625440402612268E-2</v>
      </c>
      <c r="I13" s="84" t="s">
        <v>28</v>
      </c>
      <c r="J13" s="50"/>
    </row>
    <row r="14" spans="1:10" ht="14.1" customHeight="1" x14ac:dyDescent="0.2">
      <c r="A14" s="83" t="s">
        <v>29</v>
      </c>
      <c r="B14" s="38">
        <v>14675</v>
      </c>
      <c r="C14" s="38">
        <v>14152</v>
      </c>
      <c r="D14" s="79">
        <v>15136</v>
      </c>
      <c r="E14" s="79">
        <v>15819</v>
      </c>
      <c r="F14" s="79">
        <v>17107</v>
      </c>
      <c r="G14" s="80">
        <f t="shared" si="0"/>
        <v>8.1421075921360497E-2</v>
      </c>
      <c r="H14" s="81">
        <f t="shared" si="1"/>
        <v>3.9079881984859677E-2</v>
      </c>
      <c r="I14" s="84" t="s">
        <v>29</v>
      </c>
      <c r="J14" s="50"/>
    </row>
    <row r="15" spans="1:10" ht="14.1" customHeight="1" x14ac:dyDescent="0.2">
      <c r="A15" s="83" t="s">
        <v>12</v>
      </c>
      <c r="B15" s="38">
        <v>64049</v>
      </c>
      <c r="C15" s="38">
        <v>62272</v>
      </c>
      <c r="D15" s="79">
        <v>68498</v>
      </c>
      <c r="E15" s="79">
        <v>80567</v>
      </c>
      <c r="F15" s="79">
        <v>86815</v>
      </c>
      <c r="G15" s="80">
        <f t="shared" si="0"/>
        <v>7.755036181066699E-2</v>
      </c>
      <c r="H15" s="81">
        <f t="shared" si="1"/>
        <v>7.8997911401614607E-2</v>
      </c>
      <c r="I15" s="84" t="s">
        <v>13</v>
      </c>
      <c r="J15" s="50"/>
    </row>
    <row r="16" spans="1:10" ht="14.1" customHeight="1" x14ac:dyDescent="0.2">
      <c r="A16" s="83" t="s">
        <v>23</v>
      </c>
      <c r="B16" s="38">
        <v>57829</v>
      </c>
      <c r="C16" s="38">
        <v>54063</v>
      </c>
      <c r="D16" s="79">
        <v>56736</v>
      </c>
      <c r="E16" s="79">
        <v>65536</v>
      </c>
      <c r="F16" s="79">
        <v>72179</v>
      </c>
      <c r="G16" s="80">
        <f t="shared" si="0"/>
        <v>0.1013641357421875</v>
      </c>
      <c r="H16" s="81">
        <f t="shared" si="1"/>
        <v>5.6978843657878198E-2</v>
      </c>
      <c r="I16" s="84" t="s">
        <v>24</v>
      </c>
      <c r="J16" s="50"/>
    </row>
    <row r="17" spans="1:10" ht="14.1" customHeight="1" x14ac:dyDescent="0.2">
      <c r="A17" s="83" t="s">
        <v>22</v>
      </c>
      <c r="B17" s="38">
        <v>11398</v>
      </c>
      <c r="C17" s="38">
        <v>10356</v>
      </c>
      <c r="D17" s="79">
        <v>10366</v>
      </c>
      <c r="E17" s="79">
        <v>11527</v>
      </c>
      <c r="F17" s="79">
        <v>12330</v>
      </c>
      <c r="G17" s="80">
        <f t="shared" si="0"/>
        <v>6.9662531447904907E-2</v>
      </c>
      <c r="H17" s="81">
        <f t="shared" si="1"/>
        <v>1.9843673158250974E-2</v>
      </c>
      <c r="I17" s="84" t="s">
        <v>22</v>
      </c>
      <c r="J17" s="50"/>
    </row>
    <row r="18" spans="1:10" ht="14.1" customHeight="1" x14ac:dyDescent="0.2">
      <c r="A18" s="83" t="s">
        <v>20</v>
      </c>
      <c r="B18" s="38">
        <v>11542</v>
      </c>
      <c r="C18" s="38">
        <v>10611</v>
      </c>
      <c r="D18" s="79">
        <v>10522</v>
      </c>
      <c r="E18" s="79">
        <v>11078</v>
      </c>
      <c r="F18" s="79">
        <v>10356</v>
      </c>
      <c r="G18" s="80">
        <f t="shared" si="0"/>
        <v>-6.5174219173135928E-2</v>
      </c>
      <c r="H18" s="81">
        <f t="shared" si="1"/>
        <v>-2.6742536222532531E-2</v>
      </c>
      <c r="I18" s="84" t="s">
        <v>21</v>
      </c>
      <c r="J18" s="50"/>
    </row>
    <row r="19" spans="1:10" ht="14.1" customHeight="1" x14ac:dyDescent="0.2">
      <c r="A19" s="83" t="s">
        <v>30</v>
      </c>
      <c r="B19" s="38">
        <v>13056</v>
      </c>
      <c r="C19" s="38">
        <v>11614</v>
      </c>
      <c r="D19" s="79">
        <v>11895</v>
      </c>
      <c r="E19" s="79">
        <v>12952</v>
      </c>
      <c r="F19" s="79">
        <v>14081</v>
      </c>
      <c r="G19" s="80">
        <f t="shared" si="0"/>
        <v>8.7168004941321708E-2</v>
      </c>
      <c r="H19" s="81">
        <f t="shared" si="1"/>
        <v>1.9074276534521761E-2</v>
      </c>
      <c r="I19" s="84" t="s">
        <v>31</v>
      </c>
      <c r="J19" s="50"/>
    </row>
    <row r="20" spans="1:10" ht="14.1" customHeight="1" x14ac:dyDescent="0.2">
      <c r="A20" s="83" t="s">
        <v>76</v>
      </c>
      <c r="B20" s="38">
        <v>22681</v>
      </c>
      <c r="C20" s="38">
        <v>16783</v>
      </c>
      <c r="D20" s="79">
        <v>17644</v>
      </c>
      <c r="E20" s="79">
        <v>23469</v>
      </c>
      <c r="F20" s="79">
        <v>23427</v>
      </c>
      <c r="G20" s="80">
        <f t="shared" si="0"/>
        <v>-1.7895947846094939E-3</v>
      </c>
      <c r="H20" s="81">
        <f t="shared" si="1"/>
        <v>8.1232242299544843E-3</v>
      </c>
      <c r="I20" s="84" t="s">
        <v>77</v>
      </c>
      <c r="J20" s="50"/>
    </row>
    <row r="21" spans="1:10" ht="14.1" customHeight="1" x14ac:dyDescent="0.2">
      <c r="A21" s="83" t="s">
        <v>86</v>
      </c>
      <c r="B21" s="38">
        <v>10285</v>
      </c>
      <c r="C21" s="38">
        <v>10389</v>
      </c>
      <c r="D21" s="79">
        <v>9999</v>
      </c>
      <c r="E21" s="79">
        <v>9927</v>
      </c>
      <c r="F21" s="79">
        <v>10520</v>
      </c>
      <c r="G21" s="80">
        <f t="shared" si="0"/>
        <v>5.9736073335348028E-2</v>
      </c>
      <c r="H21" s="81">
        <f t="shared" si="1"/>
        <v>5.6639006268903724E-3</v>
      </c>
      <c r="I21" s="84" t="s">
        <v>36</v>
      </c>
      <c r="J21" s="50"/>
    </row>
    <row r="22" spans="1:10" ht="14.1" customHeight="1" x14ac:dyDescent="0.2">
      <c r="A22" s="83" t="s">
        <v>78</v>
      </c>
      <c r="B22" s="38">
        <v>8363</v>
      </c>
      <c r="C22" s="38">
        <v>7303</v>
      </c>
      <c r="D22" s="79">
        <v>8684</v>
      </c>
      <c r="E22" s="79">
        <v>10636</v>
      </c>
      <c r="F22" s="79">
        <v>11135</v>
      </c>
      <c r="G22" s="80">
        <f t="shared" si="0"/>
        <v>4.6916133884919109E-2</v>
      </c>
      <c r="H22" s="81">
        <f t="shared" si="1"/>
        <v>7.4192290589077725E-2</v>
      </c>
      <c r="I22" s="84" t="s">
        <v>79</v>
      </c>
      <c r="J22" s="50"/>
    </row>
    <row r="23" spans="1:10" ht="14.1" customHeight="1" x14ac:dyDescent="0.2">
      <c r="A23" s="83" t="s">
        <v>118</v>
      </c>
      <c r="B23" s="38">
        <v>7765</v>
      </c>
      <c r="C23" s="38">
        <v>7789</v>
      </c>
      <c r="D23" s="79">
        <v>8706</v>
      </c>
      <c r="E23" s="79">
        <v>10959</v>
      </c>
      <c r="F23" s="79">
        <v>10760</v>
      </c>
      <c r="G23" s="80">
        <f t="shared" si="0"/>
        <v>-1.815859111232776E-2</v>
      </c>
      <c r="H23" s="81">
        <f t="shared" si="1"/>
        <v>8.4969932398419656E-2</v>
      </c>
      <c r="I23" s="84" t="s">
        <v>121</v>
      </c>
      <c r="J23" s="50"/>
    </row>
    <row r="24" spans="1:10" ht="14.1" customHeight="1" x14ac:dyDescent="0.2">
      <c r="A24" s="83" t="s">
        <v>32</v>
      </c>
      <c r="B24" s="38">
        <v>14154</v>
      </c>
      <c r="C24" s="38">
        <v>12790</v>
      </c>
      <c r="D24" s="79">
        <v>15101</v>
      </c>
      <c r="E24" s="79">
        <v>17128</v>
      </c>
      <c r="F24" s="79">
        <v>18110</v>
      </c>
      <c r="G24" s="80">
        <f t="shared" si="0"/>
        <v>5.7333021952358676E-2</v>
      </c>
      <c r="H24" s="81">
        <f t="shared" si="1"/>
        <v>6.3554659883179765E-2</v>
      </c>
      <c r="I24" s="84" t="s">
        <v>33</v>
      </c>
      <c r="J24" s="50"/>
    </row>
    <row r="25" spans="1:10" ht="14.1" customHeight="1" x14ac:dyDescent="0.2">
      <c r="A25" s="83" t="s">
        <v>34</v>
      </c>
      <c r="B25" s="38">
        <v>22160</v>
      </c>
      <c r="C25" s="38">
        <v>20985</v>
      </c>
      <c r="D25" s="79">
        <v>25885</v>
      </c>
      <c r="E25" s="79">
        <v>28453</v>
      </c>
      <c r="F25" s="79">
        <v>31074</v>
      </c>
      <c r="G25" s="80">
        <f t="shared" si="0"/>
        <v>9.211682423646006E-2</v>
      </c>
      <c r="H25" s="81">
        <f t="shared" si="1"/>
        <v>8.8195313816072929E-2</v>
      </c>
      <c r="I25" s="84" t="s">
        <v>35</v>
      </c>
      <c r="J25" s="50"/>
    </row>
    <row r="26" spans="1:10" ht="14.1" customHeight="1" x14ac:dyDescent="0.2">
      <c r="A26" s="83" t="s">
        <v>37</v>
      </c>
      <c r="B26" s="38">
        <v>14824</v>
      </c>
      <c r="C26" s="38">
        <v>9467</v>
      </c>
      <c r="D26" s="79">
        <v>14027</v>
      </c>
      <c r="E26" s="79">
        <v>22999</v>
      </c>
      <c r="F26" s="79">
        <v>28032</v>
      </c>
      <c r="G26" s="80">
        <f t="shared" si="0"/>
        <v>0.21883560154789339</v>
      </c>
      <c r="H26" s="81">
        <f t="shared" si="1"/>
        <v>0.17266015697222725</v>
      </c>
      <c r="I26" s="84" t="s">
        <v>38</v>
      </c>
      <c r="J26" s="50"/>
    </row>
    <row r="27" spans="1:10" ht="14.1" customHeight="1" x14ac:dyDescent="0.2">
      <c r="A27" s="83" t="s">
        <v>39</v>
      </c>
      <c r="B27" s="38">
        <v>111109</v>
      </c>
      <c r="C27" s="38">
        <v>105499</v>
      </c>
      <c r="D27" s="79">
        <v>113119</v>
      </c>
      <c r="E27" s="79">
        <v>129613</v>
      </c>
      <c r="F27" s="79">
        <v>134531</v>
      </c>
      <c r="G27" s="80">
        <f t="shared" si="0"/>
        <v>3.79437247806933E-2</v>
      </c>
      <c r="H27" s="81">
        <f t="shared" si="1"/>
        <v>4.8982596351643926E-2</v>
      </c>
      <c r="I27" s="84" t="s">
        <v>40</v>
      </c>
      <c r="J27" s="50"/>
    </row>
    <row r="28" spans="1:10" ht="14.1" customHeight="1" x14ac:dyDescent="0.2">
      <c r="A28" s="83" t="s">
        <v>41</v>
      </c>
      <c r="B28" s="38">
        <v>10003</v>
      </c>
      <c r="C28" s="38">
        <v>8948</v>
      </c>
      <c r="D28" s="79">
        <v>11614</v>
      </c>
      <c r="E28" s="79">
        <v>13746</v>
      </c>
      <c r="F28" s="79">
        <v>16049</v>
      </c>
      <c r="G28" s="80">
        <f t="shared" si="0"/>
        <v>0.16753964789757014</v>
      </c>
      <c r="H28" s="81">
        <f t="shared" si="1"/>
        <v>0.12545834851359094</v>
      </c>
      <c r="I28" s="84" t="s">
        <v>41</v>
      </c>
      <c r="J28" s="50"/>
    </row>
    <row r="29" spans="1:10" ht="14.1" customHeight="1" x14ac:dyDescent="0.2">
      <c r="A29" s="83" t="s">
        <v>42</v>
      </c>
      <c r="B29" s="38">
        <v>19397</v>
      </c>
      <c r="C29" s="38">
        <v>14558</v>
      </c>
      <c r="D29" s="79">
        <v>16180</v>
      </c>
      <c r="E29" s="79">
        <v>20838</v>
      </c>
      <c r="F29" s="79">
        <v>23172</v>
      </c>
      <c r="G29" s="80">
        <f t="shared" si="0"/>
        <v>0.11200691045205868</v>
      </c>
      <c r="H29" s="81">
        <f t="shared" si="1"/>
        <v>4.5459560515919817E-2</v>
      </c>
      <c r="I29" s="84" t="s">
        <v>42</v>
      </c>
      <c r="J29" s="50"/>
    </row>
    <row r="30" spans="1:10" ht="14.1" customHeight="1" x14ac:dyDescent="0.2">
      <c r="A30" s="83" t="s">
        <v>80</v>
      </c>
      <c r="B30" s="38">
        <v>11056</v>
      </c>
      <c r="C30" s="38">
        <v>10512</v>
      </c>
      <c r="D30" s="79">
        <v>12834</v>
      </c>
      <c r="E30" s="79">
        <v>19684</v>
      </c>
      <c r="F30" s="79">
        <v>23657</v>
      </c>
      <c r="G30" s="80">
        <f t="shared" si="0"/>
        <v>0.20183905710221506</v>
      </c>
      <c r="H30" s="81">
        <f t="shared" si="1"/>
        <v>0.20945693740602978</v>
      </c>
      <c r="I30" s="84" t="s">
        <v>80</v>
      </c>
      <c r="J30" s="50"/>
    </row>
    <row r="31" spans="1:10" ht="14.1" customHeight="1" x14ac:dyDescent="0.2">
      <c r="A31" s="83" t="s">
        <v>81</v>
      </c>
      <c r="B31" s="38">
        <v>28169</v>
      </c>
      <c r="C31" s="38">
        <v>14855</v>
      </c>
      <c r="D31" s="79">
        <v>14059</v>
      </c>
      <c r="E31" s="79">
        <v>13436</v>
      </c>
      <c r="F31" s="79">
        <v>12448</v>
      </c>
      <c r="G31" s="80">
        <f t="shared" si="0"/>
        <v>-7.353378981839831E-2</v>
      </c>
      <c r="H31" s="81">
        <f t="shared" si="1"/>
        <v>-0.1846726001217277</v>
      </c>
      <c r="I31" s="84" t="s">
        <v>81</v>
      </c>
      <c r="J31" s="50"/>
    </row>
    <row r="32" spans="1:10" ht="14.1" customHeight="1" x14ac:dyDescent="0.2">
      <c r="A32" s="83" t="s">
        <v>82</v>
      </c>
      <c r="B32" s="38">
        <v>8672</v>
      </c>
      <c r="C32" s="38">
        <v>6833</v>
      </c>
      <c r="D32" s="79">
        <v>7728</v>
      </c>
      <c r="E32" s="79">
        <v>9682</v>
      </c>
      <c r="F32" s="79">
        <v>9406</v>
      </c>
      <c r="G32" s="80">
        <f t="shared" si="0"/>
        <v>-2.850650692005785E-2</v>
      </c>
      <c r="H32" s="81">
        <f t="shared" si="1"/>
        <v>2.0519778949792622E-2</v>
      </c>
      <c r="I32" s="84" t="s">
        <v>83</v>
      </c>
      <c r="J32" s="50"/>
    </row>
    <row r="33" spans="1:10" ht="14.1" customHeight="1" x14ac:dyDescent="0.2">
      <c r="A33" s="83" t="s">
        <v>84</v>
      </c>
      <c r="B33" s="38">
        <v>8254</v>
      </c>
      <c r="C33" s="38">
        <v>6798</v>
      </c>
      <c r="D33" s="79">
        <v>9121</v>
      </c>
      <c r="E33" s="79">
        <v>12193</v>
      </c>
      <c r="F33" s="79">
        <v>14143</v>
      </c>
      <c r="G33" s="80">
        <f t="shared" si="0"/>
        <v>0.15992782744197487</v>
      </c>
      <c r="H33" s="81">
        <f t="shared" si="1"/>
        <v>0.14411391915061844</v>
      </c>
      <c r="I33" s="84" t="s">
        <v>85</v>
      </c>
      <c r="J33" s="50"/>
    </row>
    <row r="34" spans="1:10" ht="14.1" customHeight="1" x14ac:dyDescent="0.2">
      <c r="A34" s="83" t="s">
        <v>119</v>
      </c>
      <c r="B34" s="38">
        <v>5304</v>
      </c>
      <c r="C34" s="38">
        <v>4588</v>
      </c>
      <c r="D34" s="79">
        <v>5601</v>
      </c>
      <c r="E34" s="79">
        <v>7119</v>
      </c>
      <c r="F34" s="79">
        <v>8099</v>
      </c>
      <c r="G34" s="80">
        <f t="shared" si="0"/>
        <v>0.13765978367748288</v>
      </c>
      <c r="H34" s="81">
        <f t="shared" si="1"/>
        <v>0.11162158437975744</v>
      </c>
      <c r="I34" s="84" t="s">
        <v>122</v>
      </c>
      <c r="J34" s="50"/>
    </row>
    <row r="35" spans="1:10" ht="14.1" customHeight="1" x14ac:dyDescent="0.2">
      <c r="A35" s="83" t="s">
        <v>120</v>
      </c>
      <c r="B35" s="38">
        <v>3812</v>
      </c>
      <c r="C35" s="38">
        <v>3334</v>
      </c>
      <c r="D35" s="79">
        <v>4935</v>
      </c>
      <c r="E35" s="79">
        <v>7002</v>
      </c>
      <c r="F35" s="79">
        <v>7902</v>
      </c>
      <c r="G35" s="80">
        <f t="shared" si="0"/>
        <v>0.12853470437017989</v>
      </c>
      <c r="H35" s="81">
        <f t="shared" si="1"/>
        <v>0.19990270765072449</v>
      </c>
      <c r="I35" s="84" t="s">
        <v>123</v>
      </c>
      <c r="J35" s="50"/>
    </row>
    <row r="36" spans="1:10" ht="14.1" customHeight="1" x14ac:dyDescent="0.2">
      <c r="A36" s="83" t="s">
        <v>43</v>
      </c>
      <c r="B36" s="39">
        <f>B38-SUM(B5:B35)</f>
        <v>158796</v>
      </c>
      <c r="C36" s="39">
        <f>C38-SUM(C5:C35)</f>
        <v>131234</v>
      </c>
      <c r="D36" s="39">
        <f>D38-SUM(D5:D35)</f>
        <v>116918</v>
      </c>
      <c r="E36" s="39">
        <f>E38-SUM(E5:E35)</f>
        <v>122688</v>
      </c>
      <c r="F36" s="39">
        <v>136800</v>
      </c>
      <c r="G36" s="80">
        <f t="shared" si="0"/>
        <v>0.11502347417840375</v>
      </c>
      <c r="H36" s="81">
        <f t="shared" si="1"/>
        <v>-3.6588924508431653E-2</v>
      </c>
      <c r="I36" s="84" t="s">
        <v>44</v>
      </c>
      <c r="J36" s="50"/>
    </row>
    <row r="37" spans="1:10" ht="14.1" customHeight="1" x14ac:dyDescent="0.2">
      <c r="A37" s="67" t="s">
        <v>45</v>
      </c>
      <c r="B37" s="68">
        <v>1448578</v>
      </c>
      <c r="C37" s="68">
        <v>1283795</v>
      </c>
      <c r="D37" s="69">
        <v>1348603</v>
      </c>
      <c r="E37" s="69">
        <v>1539639</v>
      </c>
      <c r="F37" s="69">
        <v>1675114</v>
      </c>
      <c r="G37" s="70">
        <f t="shared" si="0"/>
        <v>8.7991405777588128E-2</v>
      </c>
      <c r="H37" s="71">
        <f t="shared" si="1"/>
        <v>3.6992512909432396E-2</v>
      </c>
      <c r="I37" s="72" t="s">
        <v>46</v>
      </c>
      <c r="J37" s="50"/>
    </row>
    <row r="38" spans="1:10" ht="14.1" customHeight="1" x14ac:dyDescent="0.2">
      <c r="A38" s="73" t="s">
        <v>47</v>
      </c>
      <c r="B38" s="74">
        <v>2036212</v>
      </c>
      <c r="C38" s="74">
        <v>1887755</v>
      </c>
      <c r="D38" s="72">
        <v>2082856</v>
      </c>
      <c r="E38" s="72">
        <v>2372343</v>
      </c>
      <c r="F38" s="72">
        <v>2545592</v>
      </c>
      <c r="G38" s="70">
        <f t="shared" si="0"/>
        <v>7.3028647206580199E-2</v>
      </c>
      <c r="H38" s="70">
        <f t="shared" si="1"/>
        <v>5.7405222944432621E-2</v>
      </c>
      <c r="I38" s="72" t="s">
        <v>48</v>
      </c>
      <c r="J38" s="50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H41"/>
      <c r="J41"/>
    </row>
    <row r="42" spans="1:10" x14ac:dyDescent="0.2">
      <c r="A42"/>
      <c r="B42" s="46"/>
      <c r="C42" s="46"/>
      <c r="D42" s="46"/>
      <c r="E42" s="46"/>
    </row>
    <row r="43" spans="1:10" x14ac:dyDescent="0.2">
      <c r="A43"/>
      <c r="B43" s="46"/>
      <c r="C43" s="46"/>
      <c r="D43" s="46"/>
      <c r="E43" s="46"/>
    </row>
    <row r="44" spans="1:10" x14ac:dyDescent="0.2">
      <c r="A44"/>
      <c r="B44" s="46"/>
      <c r="C44" s="46"/>
      <c r="D44" s="46"/>
      <c r="E44" s="46"/>
    </row>
    <row r="45" spans="1:10" x14ac:dyDescent="0.2">
      <c r="A45"/>
      <c r="B45"/>
      <c r="C45"/>
      <c r="D45" s="46"/>
      <c r="E45" s="46"/>
    </row>
    <row r="46" spans="1:10" x14ac:dyDescent="0.2">
      <c r="A46"/>
      <c r="B46"/>
      <c r="C46"/>
      <c r="D46" s="46"/>
      <c r="E46" s="46"/>
    </row>
    <row r="47" spans="1:10" x14ac:dyDescent="0.2">
      <c r="A47"/>
      <c r="B47"/>
      <c r="C47"/>
      <c r="D47" s="46"/>
      <c r="E47" s="46"/>
    </row>
    <row r="48" spans="1:10" x14ac:dyDescent="0.2">
      <c r="A48"/>
      <c r="B48"/>
      <c r="C48"/>
      <c r="D48" s="46"/>
      <c r="E48" s="46"/>
    </row>
    <row r="49" spans="1:5" x14ac:dyDescent="0.2">
      <c r="A49"/>
      <c r="B49"/>
      <c r="C49"/>
      <c r="D49" s="46"/>
      <c r="E49" s="46"/>
    </row>
    <row r="50" spans="1:5" x14ac:dyDescent="0.2">
      <c r="A50"/>
      <c r="B50"/>
      <c r="C50"/>
      <c r="D50" s="46"/>
      <c r="E50" s="46"/>
    </row>
    <row r="51" spans="1:5" x14ac:dyDescent="0.2">
      <c r="A51"/>
      <c r="B51"/>
      <c r="C51"/>
      <c r="D51" s="46"/>
      <c r="E51" s="46"/>
    </row>
    <row r="52" spans="1:5" x14ac:dyDescent="0.2">
      <c r="A52"/>
      <c r="B52"/>
      <c r="C52"/>
      <c r="D52" s="46"/>
      <c r="E52" s="46"/>
    </row>
    <row r="53" spans="1:5" x14ac:dyDescent="0.2">
      <c r="A53"/>
      <c r="B53"/>
      <c r="C53"/>
      <c r="D53" s="46"/>
      <c r="E53" s="46"/>
    </row>
    <row r="54" spans="1:5" x14ac:dyDescent="0.2">
      <c r="A54"/>
      <c r="B54"/>
      <c r="C54"/>
      <c r="D54" s="46"/>
      <c r="E54" s="46"/>
    </row>
    <row r="55" spans="1:5" x14ac:dyDescent="0.2">
      <c r="B55" s="46"/>
      <c r="C55" s="46"/>
      <c r="D55" s="46"/>
      <c r="E55" s="46"/>
    </row>
    <row r="56" spans="1:5" x14ac:dyDescent="0.2">
      <c r="B56" s="46"/>
      <c r="C56" s="46"/>
      <c r="D56" s="46"/>
      <c r="E56" s="46"/>
    </row>
    <row r="57" spans="1:5" x14ac:dyDescent="0.2">
      <c r="B57" s="46"/>
      <c r="C57" s="46"/>
      <c r="D57" s="46"/>
      <c r="E57" s="46"/>
    </row>
    <row r="58" spans="1:5" x14ac:dyDescent="0.2">
      <c r="B58" s="46"/>
      <c r="C58" s="46"/>
      <c r="D58" s="46"/>
      <c r="E58" s="46"/>
    </row>
    <row r="59" spans="1:5" x14ac:dyDescent="0.2">
      <c r="B59" s="46"/>
      <c r="C59" s="46"/>
      <c r="D59" s="46"/>
      <c r="E59" s="46"/>
    </row>
    <row r="60" spans="1:5" x14ac:dyDescent="0.2">
      <c r="B60" s="46"/>
      <c r="C60" s="46"/>
      <c r="D60" s="46"/>
      <c r="E60" s="46"/>
    </row>
    <row r="61" spans="1:5" x14ac:dyDescent="0.2">
      <c r="B61" s="46"/>
      <c r="C61" s="46"/>
      <c r="D61" s="46"/>
      <c r="E61" s="46"/>
    </row>
    <row r="62" spans="1:5" x14ac:dyDescent="0.2">
      <c r="B62" s="46"/>
      <c r="C62" s="46"/>
      <c r="D62" s="46"/>
      <c r="E62" s="46"/>
    </row>
    <row r="63" spans="1:5" x14ac:dyDescent="0.2">
      <c r="B63" s="46"/>
      <c r="C63" s="46"/>
      <c r="D63" s="46"/>
      <c r="E63" s="46"/>
    </row>
    <row r="64" spans="1:5" x14ac:dyDescent="0.2">
      <c r="B64" s="46"/>
      <c r="C64" s="46"/>
      <c r="D64" s="46"/>
      <c r="E64" s="46"/>
    </row>
    <row r="65" spans="2:5" x14ac:dyDescent="0.2">
      <c r="B65" s="46"/>
      <c r="C65" s="46"/>
      <c r="D65" s="46"/>
      <c r="E65" s="46"/>
    </row>
    <row r="66" spans="2:5" x14ac:dyDescent="0.2">
      <c r="B66" s="46"/>
      <c r="C66" s="46"/>
      <c r="D66" s="46"/>
      <c r="E66" s="46"/>
    </row>
    <row r="67" spans="2:5" x14ac:dyDescent="0.2">
      <c r="B67" s="46"/>
      <c r="C67" s="46"/>
      <c r="D67" s="46"/>
      <c r="E67" s="46"/>
    </row>
    <row r="68" spans="2:5" x14ac:dyDescent="0.2">
      <c r="B68" s="46"/>
      <c r="C68" s="46"/>
      <c r="D68" s="46"/>
      <c r="E68" s="46"/>
    </row>
    <row r="69" spans="2:5" x14ac:dyDescent="0.2">
      <c r="B69" s="46"/>
      <c r="C69" s="46"/>
      <c r="D69" s="46"/>
      <c r="E69" s="46"/>
    </row>
    <row r="70" spans="2:5" x14ac:dyDescent="0.2">
      <c r="B70" s="46"/>
      <c r="C70" s="46"/>
      <c r="D70" s="46"/>
      <c r="E70" s="46"/>
    </row>
    <row r="71" spans="2:5" x14ac:dyDescent="0.2">
      <c r="B71" s="46"/>
      <c r="C71" s="46"/>
      <c r="D71" s="46"/>
      <c r="E71" s="46"/>
    </row>
    <row r="72" spans="2:5" x14ac:dyDescent="0.2">
      <c r="B72" s="46"/>
      <c r="C72" s="46"/>
      <c r="D72" s="46"/>
      <c r="E72" s="46"/>
    </row>
    <row r="73" spans="2:5" x14ac:dyDescent="0.2">
      <c r="B73" s="46"/>
      <c r="C73" s="46"/>
      <c r="D73" s="46"/>
      <c r="E73" s="46"/>
    </row>
    <row r="74" spans="2:5" x14ac:dyDescent="0.2">
      <c r="B74" s="46"/>
      <c r="C74" s="46"/>
      <c r="D74" s="46"/>
      <c r="E74" s="46"/>
    </row>
    <row r="75" spans="2:5" x14ac:dyDescent="0.2">
      <c r="B75" s="46"/>
      <c r="C75" s="46"/>
      <c r="D75" s="46"/>
      <c r="E75" s="46"/>
    </row>
    <row r="76" spans="2:5" x14ac:dyDescent="0.2">
      <c r="B76" s="46"/>
      <c r="C76" s="46"/>
      <c r="D76" s="46"/>
      <c r="E76" s="46"/>
    </row>
    <row r="77" spans="2:5" x14ac:dyDescent="0.2">
      <c r="B77" s="46"/>
      <c r="C77" s="46"/>
      <c r="D77" s="46"/>
      <c r="E77" s="46"/>
    </row>
    <row r="78" spans="2:5" x14ac:dyDescent="0.2">
      <c r="B78" s="46"/>
      <c r="C78" s="46"/>
      <c r="D78" s="46"/>
      <c r="E78" s="46"/>
    </row>
    <row r="79" spans="2:5" x14ac:dyDescent="0.2">
      <c r="B79" s="46"/>
      <c r="C79" s="46"/>
      <c r="D79" s="46"/>
      <c r="E79" s="46"/>
    </row>
    <row r="80" spans="2:5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5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2" width="12.5703125" style="42" customWidth="1"/>
    <col min="3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132</v>
      </c>
      <c r="B1" s="63"/>
      <c r="C1" s="52"/>
      <c r="D1" s="52"/>
      <c r="E1" s="52"/>
      <c r="F1" s="53"/>
      <c r="G1" s="53"/>
      <c r="H1" s="53"/>
      <c r="I1" s="54" t="s">
        <v>73</v>
      </c>
    </row>
    <row r="2" spans="1:10" s="1" customFormat="1" ht="18.75" customHeight="1" x14ac:dyDescent="0.3">
      <c r="A2" s="76" t="s">
        <v>133</v>
      </c>
      <c r="B2" s="64"/>
      <c r="C2" s="56"/>
      <c r="D2" s="56"/>
      <c r="E2" s="56"/>
      <c r="F2" s="58"/>
      <c r="G2" s="60"/>
      <c r="H2" s="60"/>
      <c r="I2" s="59" t="s">
        <v>53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18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37">
        <v>314184</v>
      </c>
      <c r="C5" s="37">
        <v>300185</v>
      </c>
      <c r="D5" s="79">
        <v>353214</v>
      </c>
      <c r="E5" s="79">
        <v>429782</v>
      </c>
      <c r="F5" s="79">
        <v>427957</v>
      </c>
      <c r="G5" s="80">
        <f>IF(E5&gt;0,F5/E5-1,"-")</f>
        <v>-4.246338841552233E-3</v>
      </c>
      <c r="H5" s="81">
        <f>IF(B5&gt;0,((F5/B5)^(1/4)-1),"-")</f>
        <v>8.032398301689847E-2</v>
      </c>
      <c r="I5" s="82" t="s">
        <v>5</v>
      </c>
      <c r="J5" s="50"/>
    </row>
    <row r="6" spans="1:10" ht="14.1" customHeight="1" x14ac:dyDescent="0.2">
      <c r="A6" s="83" t="s">
        <v>8</v>
      </c>
      <c r="B6" s="38">
        <v>99610</v>
      </c>
      <c r="C6" s="38">
        <v>93710</v>
      </c>
      <c r="D6" s="79">
        <v>88270</v>
      </c>
      <c r="E6" s="79">
        <v>129439</v>
      </c>
      <c r="F6" s="79">
        <v>147765</v>
      </c>
      <c r="G6" s="80">
        <f t="shared" ref="G6:G38" si="0">IF(E6&gt;0,F6/E6-1,"-")</f>
        <v>0.14158020380256331</v>
      </c>
      <c r="H6" s="81">
        <f t="shared" ref="H6:H38" si="1">IF(B6&gt;0,((F6/B6)^(1/4)-1),"-")</f>
        <v>0.10361389423894329</v>
      </c>
      <c r="I6" s="84" t="s">
        <v>9</v>
      </c>
      <c r="J6" s="50"/>
    </row>
    <row r="7" spans="1:10" ht="14.1" customHeight="1" x14ac:dyDescent="0.2">
      <c r="A7" s="83" t="s">
        <v>10</v>
      </c>
      <c r="B7" s="38">
        <v>63081</v>
      </c>
      <c r="C7" s="38">
        <v>56998</v>
      </c>
      <c r="D7" s="79">
        <v>58561</v>
      </c>
      <c r="E7" s="79">
        <v>61706</v>
      </c>
      <c r="F7" s="79">
        <v>71012</v>
      </c>
      <c r="G7" s="80">
        <f t="shared" si="0"/>
        <v>0.15081191456260323</v>
      </c>
      <c r="H7" s="81">
        <f t="shared" si="1"/>
        <v>3.0049969865762138E-2</v>
      </c>
      <c r="I7" s="84" t="s">
        <v>11</v>
      </c>
      <c r="J7" s="50"/>
    </row>
    <row r="8" spans="1:10" ht="14.1" customHeight="1" x14ac:dyDescent="0.2">
      <c r="A8" s="83" t="s">
        <v>6</v>
      </c>
      <c r="B8" s="38">
        <v>50092</v>
      </c>
      <c r="C8" s="38">
        <v>41442</v>
      </c>
      <c r="D8" s="79">
        <v>46574</v>
      </c>
      <c r="E8" s="79">
        <v>50406</v>
      </c>
      <c r="F8" s="79">
        <v>61869</v>
      </c>
      <c r="G8" s="80">
        <f t="shared" si="0"/>
        <v>0.22741340316628977</v>
      </c>
      <c r="H8" s="81">
        <f t="shared" si="1"/>
        <v>5.4207693061097517E-2</v>
      </c>
      <c r="I8" s="84" t="s">
        <v>7</v>
      </c>
      <c r="J8" s="50"/>
    </row>
    <row r="9" spans="1:10" ht="14.1" customHeight="1" x14ac:dyDescent="0.2">
      <c r="A9" s="83" t="s">
        <v>14</v>
      </c>
      <c r="B9" s="38">
        <v>74066</v>
      </c>
      <c r="C9" s="38">
        <v>62125</v>
      </c>
      <c r="D9" s="79">
        <v>62291</v>
      </c>
      <c r="E9" s="79">
        <v>69937</v>
      </c>
      <c r="F9" s="79">
        <v>80111</v>
      </c>
      <c r="G9" s="80">
        <f t="shared" si="0"/>
        <v>0.14547378354805041</v>
      </c>
      <c r="H9" s="81">
        <f t="shared" si="1"/>
        <v>1.980776754858371E-2</v>
      </c>
      <c r="I9" s="84" t="s">
        <v>15</v>
      </c>
      <c r="J9" s="50"/>
    </row>
    <row r="10" spans="1:10" ht="14.1" customHeight="1" x14ac:dyDescent="0.2">
      <c r="A10" s="83" t="s">
        <v>25</v>
      </c>
      <c r="B10" s="38">
        <v>3917</v>
      </c>
      <c r="C10" s="38">
        <v>3615</v>
      </c>
      <c r="D10" s="79">
        <v>3929</v>
      </c>
      <c r="E10" s="79">
        <v>5865</v>
      </c>
      <c r="F10" s="79">
        <v>6087</v>
      </c>
      <c r="G10" s="80">
        <f t="shared" si="0"/>
        <v>3.7851662404092101E-2</v>
      </c>
      <c r="H10" s="81">
        <f t="shared" si="1"/>
        <v>0.1165095253587225</v>
      </c>
      <c r="I10" s="84" t="s">
        <v>26</v>
      </c>
      <c r="J10" s="50"/>
    </row>
    <row r="11" spans="1:10" ht="14.1" customHeight="1" x14ac:dyDescent="0.2">
      <c r="A11" s="83" t="s">
        <v>16</v>
      </c>
      <c r="B11" s="38">
        <v>3550</v>
      </c>
      <c r="C11" s="38">
        <v>3255</v>
      </c>
      <c r="D11" s="79">
        <v>3147</v>
      </c>
      <c r="E11" s="79">
        <v>4016</v>
      </c>
      <c r="F11" s="79">
        <v>4767</v>
      </c>
      <c r="G11" s="80">
        <f t="shared" si="0"/>
        <v>0.1870019920318724</v>
      </c>
      <c r="H11" s="81">
        <f t="shared" si="1"/>
        <v>7.6475623322721287E-2</v>
      </c>
      <c r="I11" s="84" t="s">
        <v>17</v>
      </c>
      <c r="J11" s="50"/>
    </row>
    <row r="12" spans="1:10" ht="14.1" customHeight="1" x14ac:dyDescent="0.2">
      <c r="A12" s="83" t="s">
        <v>18</v>
      </c>
      <c r="B12" s="38">
        <v>4402</v>
      </c>
      <c r="C12" s="38">
        <v>3625</v>
      </c>
      <c r="D12" s="79">
        <v>4107</v>
      </c>
      <c r="E12" s="79">
        <v>4605</v>
      </c>
      <c r="F12" s="79">
        <v>5995</v>
      </c>
      <c r="G12" s="80">
        <f t="shared" si="0"/>
        <v>0.30184581976112912</v>
      </c>
      <c r="H12" s="81">
        <f t="shared" si="1"/>
        <v>8.0276148322852015E-2</v>
      </c>
      <c r="I12" s="84" t="s">
        <v>19</v>
      </c>
      <c r="J12" s="50"/>
    </row>
    <row r="13" spans="1:10" ht="14.1" customHeight="1" x14ac:dyDescent="0.2">
      <c r="A13" s="83" t="s">
        <v>27</v>
      </c>
      <c r="B13" s="38">
        <v>8435</v>
      </c>
      <c r="C13" s="38">
        <v>5910</v>
      </c>
      <c r="D13" s="79">
        <v>6793</v>
      </c>
      <c r="E13" s="79">
        <v>7605</v>
      </c>
      <c r="F13" s="79">
        <v>9679</v>
      </c>
      <c r="G13" s="80">
        <f t="shared" si="0"/>
        <v>0.27271531886916511</v>
      </c>
      <c r="H13" s="81">
        <f t="shared" si="1"/>
        <v>3.4990469582673711E-2</v>
      </c>
      <c r="I13" s="84" t="s">
        <v>28</v>
      </c>
      <c r="J13" s="50"/>
    </row>
    <row r="14" spans="1:10" ht="14.1" customHeight="1" x14ac:dyDescent="0.2">
      <c r="A14" s="83" t="s">
        <v>29</v>
      </c>
      <c r="B14" s="38">
        <v>3060</v>
      </c>
      <c r="C14" s="38">
        <v>2631</v>
      </c>
      <c r="D14" s="79">
        <v>2635</v>
      </c>
      <c r="E14" s="79">
        <v>2692</v>
      </c>
      <c r="F14" s="79">
        <v>3493</v>
      </c>
      <c r="G14" s="80">
        <f t="shared" si="0"/>
        <v>0.29754829123328386</v>
      </c>
      <c r="H14" s="81">
        <f t="shared" si="1"/>
        <v>3.3639958114129787E-2</v>
      </c>
      <c r="I14" s="84" t="s">
        <v>29</v>
      </c>
      <c r="J14" s="50"/>
    </row>
    <row r="15" spans="1:10" ht="14.1" customHeight="1" x14ac:dyDescent="0.2">
      <c r="A15" s="83" t="s">
        <v>12</v>
      </c>
      <c r="B15" s="38">
        <v>18208</v>
      </c>
      <c r="C15" s="38">
        <v>15282</v>
      </c>
      <c r="D15" s="79">
        <v>15724</v>
      </c>
      <c r="E15" s="79">
        <v>17889</v>
      </c>
      <c r="F15" s="79">
        <v>20952</v>
      </c>
      <c r="G15" s="80">
        <f t="shared" si="0"/>
        <v>0.17122253899044115</v>
      </c>
      <c r="H15" s="81">
        <f t="shared" si="1"/>
        <v>3.5716297595488777E-2</v>
      </c>
      <c r="I15" s="84" t="s">
        <v>13</v>
      </c>
      <c r="J15" s="50"/>
    </row>
    <row r="16" spans="1:10" ht="14.1" customHeight="1" x14ac:dyDescent="0.2">
      <c r="A16" s="83" t="s">
        <v>23</v>
      </c>
      <c r="B16" s="38">
        <v>12353</v>
      </c>
      <c r="C16" s="38">
        <v>9256</v>
      </c>
      <c r="D16" s="79">
        <v>11372</v>
      </c>
      <c r="E16" s="79">
        <v>13186</v>
      </c>
      <c r="F16" s="79">
        <v>17341</v>
      </c>
      <c r="G16" s="80">
        <f t="shared" si="0"/>
        <v>0.31510693159411507</v>
      </c>
      <c r="H16" s="81">
        <f t="shared" si="1"/>
        <v>8.8492457943480485E-2</v>
      </c>
      <c r="I16" s="84" t="s">
        <v>24</v>
      </c>
      <c r="J16" s="50"/>
    </row>
    <row r="17" spans="1:10" ht="14.1" customHeight="1" x14ac:dyDescent="0.2">
      <c r="A17" s="83" t="s">
        <v>22</v>
      </c>
      <c r="B17" s="38">
        <v>2349</v>
      </c>
      <c r="C17" s="38">
        <v>2325</v>
      </c>
      <c r="D17" s="79">
        <v>2115</v>
      </c>
      <c r="E17" s="79">
        <v>2768</v>
      </c>
      <c r="F17" s="79">
        <v>3249</v>
      </c>
      <c r="G17" s="80">
        <f t="shared" si="0"/>
        <v>0.1737716763005781</v>
      </c>
      <c r="H17" s="81">
        <f t="shared" si="1"/>
        <v>8.446783037641481E-2</v>
      </c>
      <c r="I17" s="84" t="s">
        <v>22</v>
      </c>
      <c r="J17" s="50"/>
    </row>
    <row r="18" spans="1:10" ht="14.1" customHeight="1" x14ac:dyDescent="0.2">
      <c r="A18" s="83" t="s">
        <v>20</v>
      </c>
      <c r="B18" s="38">
        <v>2006</v>
      </c>
      <c r="C18" s="38">
        <v>1748</v>
      </c>
      <c r="D18" s="79">
        <v>1632</v>
      </c>
      <c r="E18" s="79">
        <v>1933</v>
      </c>
      <c r="F18" s="79">
        <v>1853</v>
      </c>
      <c r="G18" s="80">
        <f t="shared" si="0"/>
        <v>-4.1386445938955019E-2</v>
      </c>
      <c r="H18" s="81">
        <f t="shared" si="1"/>
        <v>-1.9638782122542997E-2</v>
      </c>
      <c r="I18" s="84" t="s">
        <v>21</v>
      </c>
      <c r="J18" s="50"/>
    </row>
    <row r="19" spans="1:10" ht="14.1" customHeight="1" x14ac:dyDescent="0.2">
      <c r="A19" s="83" t="s">
        <v>30</v>
      </c>
      <c r="B19" s="38">
        <v>5480</v>
      </c>
      <c r="C19" s="38">
        <v>4284</v>
      </c>
      <c r="D19" s="79">
        <v>3266</v>
      </c>
      <c r="E19" s="79">
        <v>3344</v>
      </c>
      <c r="F19" s="79">
        <v>4179</v>
      </c>
      <c r="G19" s="80">
        <f t="shared" si="0"/>
        <v>0.24970095693779903</v>
      </c>
      <c r="H19" s="81">
        <f t="shared" si="1"/>
        <v>-6.5513669099746097E-2</v>
      </c>
      <c r="I19" s="84" t="s">
        <v>31</v>
      </c>
      <c r="J19" s="50"/>
    </row>
    <row r="20" spans="1:10" ht="14.1" customHeight="1" x14ac:dyDescent="0.2">
      <c r="A20" s="83" t="s">
        <v>76</v>
      </c>
      <c r="B20" s="38">
        <v>6274</v>
      </c>
      <c r="C20" s="38">
        <v>4550</v>
      </c>
      <c r="D20" s="79">
        <v>5059</v>
      </c>
      <c r="E20" s="79">
        <v>6327</v>
      </c>
      <c r="F20" s="79">
        <v>7330</v>
      </c>
      <c r="G20" s="80">
        <f t="shared" si="0"/>
        <v>0.15852694800063216</v>
      </c>
      <c r="H20" s="81">
        <f t="shared" si="1"/>
        <v>3.9656480660333893E-2</v>
      </c>
      <c r="I20" s="84" t="s">
        <v>77</v>
      </c>
      <c r="J20" s="50"/>
    </row>
    <row r="21" spans="1:10" ht="14.1" customHeight="1" x14ac:dyDescent="0.2">
      <c r="A21" s="83" t="s">
        <v>86</v>
      </c>
      <c r="B21" s="38">
        <v>2778</v>
      </c>
      <c r="C21" s="38">
        <v>2432</v>
      </c>
      <c r="D21" s="79">
        <v>3037</v>
      </c>
      <c r="E21" s="79">
        <v>2937</v>
      </c>
      <c r="F21" s="79">
        <v>3165</v>
      </c>
      <c r="G21" s="80">
        <f t="shared" si="0"/>
        <v>7.7630234933605768E-2</v>
      </c>
      <c r="H21" s="81">
        <f t="shared" si="1"/>
        <v>3.3142835221048328E-2</v>
      </c>
      <c r="I21" s="84" t="s">
        <v>36</v>
      </c>
      <c r="J21" s="50"/>
    </row>
    <row r="22" spans="1:10" ht="14.1" customHeight="1" x14ac:dyDescent="0.2">
      <c r="A22" s="83" t="s">
        <v>78</v>
      </c>
      <c r="B22" s="38">
        <v>1731</v>
      </c>
      <c r="C22" s="38">
        <v>1301</v>
      </c>
      <c r="D22" s="79">
        <v>1590</v>
      </c>
      <c r="E22" s="79">
        <v>1924</v>
      </c>
      <c r="F22" s="79">
        <v>2798</v>
      </c>
      <c r="G22" s="80">
        <f t="shared" si="0"/>
        <v>0.45426195426195437</v>
      </c>
      <c r="H22" s="81">
        <f t="shared" si="1"/>
        <v>0.12755480642084693</v>
      </c>
      <c r="I22" s="84" t="s">
        <v>79</v>
      </c>
      <c r="J22" s="50"/>
    </row>
    <row r="23" spans="1:10" ht="14.1" customHeight="1" x14ac:dyDescent="0.2">
      <c r="A23" s="83" t="s">
        <v>118</v>
      </c>
      <c r="B23" s="38">
        <v>1761</v>
      </c>
      <c r="C23" s="38">
        <v>1485</v>
      </c>
      <c r="D23" s="79">
        <v>1549</v>
      </c>
      <c r="E23" s="79">
        <v>2231</v>
      </c>
      <c r="F23" s="79">
        <v>2422</v>
      </c>
      <c r="G23" s="80">
        <f t="shared" si="0"/>
        <v>8.5611833258628423E-2</v>
      </c>
      <c r="H23" s="81">
        <f t="shared" si="1"/>
        <v>8.2938255474010125E-2</v>
      </c>
      <c r="I23" s="84" t="s">
        <v>121</v>
      </c>
      <c r="J23" s="50"/>
    </row>
    <row r="24" spans="1:10" ht="14.1" customHeight="1" x14ac:dyDescent="0.2">
      <c r="A24" s="83" t="s">
        <v>32</v>
      </c>
      <c r="B24" s="38">
        <v>2924</v>
      </c>
      <c r="C24" s="38">
        <v>2428</v>
      </c>
      <c r="D24" s="79">
        <v>2569</v>
      </c>
      <c r="E24" s="79">
        <v>2983</v>
      </c>
      <c r="F24" s="79">
        <v>4021</v>
      </c>
      <c r="G24" s="80">
        <f t="shared" si="0"/>
        <v>0.34797184042909812</v>
      </c>
      <c r="H24" s="81">
        <f t="shared" si="1"/>
        <v>8.2902050857201592E-2</v>
      </c>
      <c r="I24" s="84" t="s">
        <v>33</v>
      </c>
      <c r="J24" s="50"/>
    </row>
    <row r="25" spans="1:10" ht="14.1" customHeight="1" x14ac:dyDescent="0.2">
      <c r="A25" s="83" t="s">
        <v>34</v>
      </c>
      <c r="B25" s="38">
        <v>6853</v>
      </c>
      <c r="C25" s="38">
        <v>5907</v>
      </c>
      <c r="D25" s="79">
        <v>6792</v>
      </c>
      <c r="E25" s="79">
        <v>7379</v>
      </c>
      <c r="F25" s="79">
        <v>10418</v>
      </c>
      <c r="G25" s="80">
        <f t="shared" si="0"/>
        <v>0.41184442336359939</v>
      </c>
      <c r="H25" s="81">
        <f t="shared" si="1"/>
        <v>0.11039092907887649</v>
      </c>
      <c r="I25" s="84" t="s">
        <v>35</v>
      </c>
      <c r="J25" s="50"/>
    </row>
    <row r="26" spans="1:10" ht="14.1" customHeight="1" x14ac:dyDescent="0.2">
      <c r="A26" s="83" t="s">
        <v>37</v>
      </c>
      <c r="B26" s="38">
        <v>4371</v>
      </c>
      <c r="C26" s="38">
        <v>3015</v>
      </c>
      <c r="D26" s="79">
        <v>4238</v>
      </c>
      <c r="E26" s="79">
        <v>11000</v>
      </c>
      <c r="F26" s="79">
        <v>11296</v>
      </c>
      <c r="G26" s="80">
        <f t="shared" si="0"/>
        <v>2.6909090909090994E-2</v>
      </c>
      <c r="H26" s="81">
        <f t="shared" si="1"/>
        <v>0.26790282446043867</v>
      </c>
      <c r="I26" s="84" t="s">
        <v>38</v>
      </c>
      <c r="J26" s="50"/>
    </row>
    <row r="27" spans="1:10" ht="14.1" customHeight="1" x14ac:dyDescent="0.2">
      <c r="A27" s="83" t="s">
        <v>39</v>
      </c>
      <c r="B27" s="38">
        <v>33603</v>
      </c>
      <c r="C27" s="38">
        <v>29491</v>
      </c>
      <c r="D27" s="79">
        <v>31672</v>
      </c>
      <c r="E27" s="79">
        <v>35604</v>
      </c>
      <c r="F27" s="79">
        <v>42974</v>
      </c>
      <c r="G27" s="80">
        <f t="shared" si="0"/>
        <v>0.20699921357150886</v>
      </c>
      <c r="H27" s="81">
        <f t="shared" si="1"/>
        <v>6.3425161566025512E-2</v>
      </c>
      <c r="I27" s="84" t="s">
        <v>40</v>
      </c>
      <c r="J27" s="50"/>
    </row>
    <row r="28" spans="1:10" ht="14.1" customHeight="1" x14ac:dyDescent="0.2">
      <c r="A28" s="83" t="s">
        <v>41</v>
      </c>
      <c r="B28" s="38">
        <v>3285</v>
      </c>
      <c r="C28" s="38">
        <v>2662</v>
      </c>
      <c r="D28" s="79">
        <v>3366</v>
      </c>
      <c r="E28" s="79">
        <v>3962</v>
      </c>
      <c r="F28" s="79">
        <v>5199</v>
      </c>
      <c r="G28" s="80">
        <f t="shared" si="0"/>
        <v>0.31221605249873807</v>
      </c>
      <c r="H28" s="81">
        <f t="shared" si="1"/>
        <v>0.12162094559111325</v>
      </c>
      <c r="I28" s="84" t="s">
        <v>41</v>
      </c>
      <c r="J28" s="50"/>
    </row>
    <row r="29" spans="1:10" ht="14.1" customHeight="1" x14ac:dyDescent="0.2">
      <c r="A29" s="83" t="s">
        <v>42</v>
      </c>
      <c r="B29" s="38">
        <v>5896</v>
      </c>
      <c r="C29" s="38">
        <v>4143</v>
      </c>
      <c r="D29" s="79">
        <v>4484</v>
      </c>
      <c r="E29" s="79">
        <v>6162</v>
      </c>
      <c r="F29" s="79">
        <v>6601</v>
      </c>
      <c r="G29" s="80">
        <f t="shared" si="0"/>
        <v>7.1243102888672416E-2</v>
      </c>
      <c r="H29" s="81">
        <f t="shared" si="1"/>
        <v>2.8639185362353103E-2</v>
      </c>
      <c r="I29" s="84" t="s">
        <v>42</v>
      </c>
      <c r="J29" s="50"/>
    </row>
    <row r="30" spans="1:10" ht="14.1" customHeight="1" x14ac:dyDescent="0.2">
      <c r="A30" s="83" t="s">
        <v>80</v>
      </c>
      <c r="B30" s="38">
        <v>2852</v>
      </c>
      <c r="C30" s="38">
        <v>3203</v>
      </c>
      <c r="D30" s="79">
        <v>3874</v>
      </c>
      <c r="E30" s="79">
        <v>5475</v>
      </c>
      <c r="F30" s="79">
        <v>6678</v>
      </c>
      <c r="G30" s="80">
        <f t="shared" si="0"/>
        <v>0.21972602739726033</v>
      </c>
      <c r="H30" s="81">
        <f t="shared" si="1"/>
        <v>0.23701288506979457</v>
      </c>
      <c r="I30" s="84" t="s">
        <v>80</v>
      </c>
      <c r="J30" s="50"/>
    </row>
    <row r="31" spans="1:10" ht="14.1" customHeight="1" x14ac:dyDescent="0.2">
      <c r="A31" s="83" t="s">
        <v>81</v>
      </c>
      <c r="B31" s="38">
        <v>3619</v>
      </c>
      <c r="C31" s="38">
        <v>3840</v>
      </c>
      <c r="D31" s="79">
        <v>8233</v>
      </c>
      <c r="E31" s="79">
        <v>8994</v>
      </c>
      <c r="F31" s="79">
        <v>7953</v>
      </c>
      <c r="G31" s="80">
        <f t="shared" si="0"/>
        <v>-0.11574382921947968</v>
      </c>
      <c r="H31" s="81">
        <f t="shared" si="1"/>
        <v>0.2175466212488808</v>
      </c>
      <c r="I31" s="84" t="s">
        <v>81</v>
      </c>
      <c r="J31" s="50"/>
    </row>
    <row r="32" spans="1:10" ht="14.1" customHeight="1" x14ac:dyDescent="0.2">
      <c r="A32" s="83" t="s">
        <v>82</v>
      </c>
      <c r="B32" s="38">
        <v>2821</v>
      </c>
      <c r="C32" s="38">
        <v>2111</v>
      </c>
      <c r="D32" s="79">
        <v>2602</v>
      </c>
      <c r="E32" s="79">
        <v>3518</v>
      </c>
      <c r="F32" s="79">
        <v>3456</v>
      </c>
      <c r="G32" s="80">
        <f t="shared" si="0"/>
        <v>-1.7623649801023267E-2</v>
      </c>
      <c r="H32" s="81">
        <f t="shared" si="1"/>
        <v>5.2065215937908471E-2</v>
      </c>
      <c r="I32" s="84" t="s">
        <v>83</v>
      </c>
      <c r="J32" s="50"/>
    </row>
    <row r="33" spans="1:10" ht="14.1" customHeight="1" x14ac:dyDescent="0.2">
      <c r="A33" s="83" t="s">
        <v>84</v>
      </c>
      <c r="B33" s="38">
        <v>2966</v>
      </c>
      <c r="C33" s="38">
        <v>2027</v>
      </c>
      <c r="D33" s="79">
        <v>3276</v>
      </c>
      <c r="E33" s="79">
        <v>4531</v>
      </c>
      <c r="F33" s="79">
        <v>6497</v>
      </c>
      <c r="G33" s="80">
        <f t="shared" si="0"/>
        <v>0.43389980136835127</v>
      </c>
      <c r="H33" s="81">
        <f t="shared" si="1"/>
        <v>0.21656531418364189</v>
      </c>
      <c r="I33" s="84" t="s">
        <v>85</v>
      </c>
      <c r="J33" s="50"/>
    </row>
    <row r="34" spans="1:10" ht="14.1" customHeight="1" x14ac:dyDescent="0.2">
      <c r="A34" s="83" t="s">
        <v>119</v>
      </c>
      <c r="B34" s="38">
        <v>1950</v>
      </c>
      <c r="C34" s="38">
        <v>1533</v>
      </c>
      <c r="D34" s="79">
        <v>1683</v>
      </c>
      <c r="E34" s="79">
        <v>2285</v>
      </c>
      <c r="F34" s="79">
        <v>2480</v>
      </c>
      <c r="G34" s="80">
        <f t="shared" si="0"/>
        <v>8.5339168490153217E-2</v>
      </c>
      <c r="H34" s="81">
        <f t="shared" si="1"/>
        <v>6.1950484427920172E-2</v>
      </c>
      <c r="I34" s="84" t="s">
        <v>122</v>
      </c>
      <c r="J34" s="50"/>
    </row>
    <row r="35" spans="1:10" ht="14.1" customHeight="1" x14ac:dyDescent="0.2">
      <c r="A35" s="83" t="s">
        <v>120</v>
      </c>
      <c r="B35" s="38">
        <v>1314</v>
      </c>
      <c r="C35" s="38">
        <v>798</v>
      </c>
      <c r="D35" s="79">
        <v>1175</v>
      </c>
      <c r="E35" s="79">
        <v>1565</v>
      </c>
      <c r="F35" s="79">
        <v>1854</v>
      </c>
      <c r="G35" s="80">
        <f t="shared" si="0"/>
        <v>0.18466453674121408</v>
      </c>
      <c r="H35" s="81">
        <f t="shared" si="1"/>
        <v>8.987976930830599E-2</v>
      </c>
      <c r="I35" s="84" t="s">
        <v>123</v>
      </c>
      <c r="J35" s="50"/>
    </row>
    <row r="36" spans="1:10" ht="14.1" customHeight="1" x14ac:dyDescent="0.2">
      <c r="A36" s="83" t="s">
        <v>43</v>
      </c>
      <c r="B36" s="39">
        <f>B38-SUM(B5:B35)</f>
        <v>38536</v>
      </c>
      <c r="C36" s="39">
        <f>C38-SUM(C5:C35)</f>
        <v>31313</v>
      </c>
      <c r="D36" s="39">
        <f>D38-SUM(D5:D35)</f>
        <v>29191</v>
      </c>
      <c r="E36" s="39">
        <f>E38-SUM(E5:E35)</f>
        <v>29878</v>
      </c>
      <c r="F36" s="39">
        <v>36252</v>
      </c>
      <c r="G36" s="80">
        <f t="shared" si="0"/>
        <v>0.2133342258517974</v>
      </c>
      <c r="H36" s="81">
        <f t="shared" si="1"/>
        <v>-1.51585145955625E-2</v>
      </c>
      <c r="I36" s="84" t="s">
        <v>44</v>
      </c>
      <c r="J36" s="50"/>
    </row>
    <row r="37" spans="1:10" ht="14.1" customHeight="1" x14ac:dyDescent="0.2">
      <c r="A37" s="67" t="s">
        <v>45</v>
      </c>
      <c r="B37" s="68">
        <v>474143</v>
      </c>
      <c r="C37" s="68">
        <v>408445</v>
      </c>
      <c r="D37" s="69">
        <v>424806</v>
      </c>
      <c r="E37" s="69">
        <v>512146</v>
      </c>
      <c r="F37" s="69">
        <v>599746</v>
      </c>
      <c r="G37" s="70">
        <f t="shared" si="0"/>
        <v>0.17104497545621755</v>
      </c>
      <c r="H37" s="71">
        <f t="shared" si="1"/>
        <v>6.0509355825657973E-2</v>
      </c>
      <c r="I37" s="72" t="s">
        <v>46</v>
      </c>
      <c r="J37" s="50"/>
    </row>
    <row r="38" spans="1:10" ht="14.1" customHeight="1" x14ac:dyDescent="0.2">
      <c r="A38" s="73" t="s">
        <v>47</v>
      </c>
      <c r="B38" s="74">
        <v>788327</v>
      </c>
      <c r="C38" s="74">
        <v>708630</v>
      </c>
      <c r="D38" s="72">
        <v>778020</v>
      </c>
      <c r="E38" s="72">
        <v>941928</v>
      </c>
      <c r="F38" s="72">
        <v>1027703</v>
      </c>
      <c r="G38" s="70">
        <f t="shared" si="0"/>
        <v>9.1063223516022473E-2</v>
      </c>
      <c r="H38" s="70">
        <f t="shared" si="1"/>
        <v>6.8538822585038073E-2</v>
      </c>
      <c r="I38" s="72" t="s">
        <v>48</v>
      </c>
      <c r="J38" s="50"/>
    </row>
    <row r="39" spans="1:10" ht="12.75" customHeight="1" x14ac:dyDescent="0.2">
      <c r="A39" s="14" t="s">
        <v>134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B41" s="40"/>
      <c r="F41" s="89"/>
      <c r="G41"/>
      <c r="H41"/>
      <c r="J41"/>
    </row>
    <row r="42" spans="1:10" x14ac:dyDescent="0.2">
      <c r="A42"/>
      <c r="B42" s="46"/>
      <c r="C42" s="46"/>
      <c r="D42" s="46"/>
      <c r="E42" s="46"/>
    </row>
    <row r="43" spans="1:10" x14ac:dyDescent="0.2">
      <c r="A43"/>
      <c r="B43" s="46"/>
      <c r="C43" s="46"/>
      <c r="D43" s="46"/>
      <c r="E43" s="46"/>
    </row>
    <row r="44" spans="1:10" x14ac:dyDescent="0.2">
      <c r="A44"/>
      <c r="B44" s="46"/>
      <c r="C44" s="46"/>
      <c r="D44" s="46"/>
      <c r="E44" s="46"/>
    </row>
    <row r="45" spans="1:10" x14ac:dyDescent="0.2">
      <c r="A45"/>
      <c r="B45"/>
      <c r="C45"/>
      <c r="D45" s="46"/>
      <c r="E45" s="46"/>
    </row>
    <row r="46" spans="1:10" x14ac:dyDescent="0.2">
      <c r="A46"/>
      <c r="B46"/>
      <c r="C46"/>
      <c r="D46" s="46"/>
      <c r="E46" s="46"/>
    </row>
    <row r="47" spans="1:10" x14ac:dyDescent="0.2">
      <c r="A47"/>
      <c r="B47"/>
      <c r="C47"/>
      <c r="D47" s="46"/>
      <c r="E47" s="46"/>
    </row>
    <row r="48" spans="1:10" x14ac:dyDescent="0.2">
      <c r="A48"/>
      <c r="B48"/>
      <c r="C48"/>
      <c r="D48" s="46"/>
      <c r="E48" s="46"/>
    </row>
    <row r="49" spans="1:5" x14ac:dyDescent="0.2">
      <c r="A49"/>
      <c r="B49"/>
      <c r="C49"/>
      <c r="D49" s="46"/>
      <c r="E49" s="46"/>
    </row>
    <row r="50" spans="1:5" x14ac:dyDescent="0.2">
      <c r="A50"/>
      <c r="B50"/>
      <c r="C50"/>
      <c r="D50" s="46"/>
      <c r="E50" s="46"/>
    </row>
    <row r="51" spans="1:5" x14ac:dyDescent="0.2">
      <c r="A51"/>
      <c r="B51"/>
      <c r="C51"/>
      <c r="D51" s="46"/>
      <c r="E51" s="46"/>
    </row>
    <row r="52" spans="1:5" x14ac:dyDescent="0.2">
      <c r="A52"/>
      <c r="B52"/>
      <c r="C52"/>
      <c r="D52" s="46"/>
      <c r="E52" s="46"/>
    </row>
    <row r="53" spans="1:5" x14ac:dyDescent="0.2">
      <c r="A53"/>
      <c r="B53"/>
      <c r="C53"/>
      <c r="D53" s="46"/>
      <c r="E53" s="46"/>
    </row>
    <row r="54" spans="1:5" x14ac:dyDescent="0.2">
      <c r="A54"/>
      <c r="B54"/>
      <c r="C54"/>
      <c r="D54" s="46"/>
      <c r="E54" s="46"/>
    </row>
    <row r="55" spans="1:5" x14ac:dyDescent="0.2">
      <c r="B55" s="46"/>
      <c r="C55" s="46"/>
      <c r="D55" s="46"/>
      <c r="E55" s="46"/>
    </row>
    <row r="56" spans="1:5" x14ac:dyDescent="0.2">
      <c r="B56" s="46"/>
      <c r="C56" s="46"/>
      <c r="D56" s="46"/>
      <c r="E56" s="46"/>
    </row>
    <row r="57" spans="1:5" x14ac:dyDescent="0.2">
      <c r="B57" s="46"/>
      <c r="C57" s="46"/>
      <c r="D57" s="46"/>
      <c r="E57" s="46"/>
    </row>
    <row r="58" spans="1:5" x14ac:dyDescent="0.2">
      <c r="B58" s="46"/>
      <c r="C58" s="46"/>
      <c r="D58" s="46"/>
      <c r="E58" s="46"/>
    </row>
    <row r="59" spans="1:5" x14ac:dyDescent="0.2">
      <c r="B59" s="46"/>
      <c r="C59" s="46"/>
      <c r="D59" s="46"/>
      <c r="E59" s="46"/>
    </row>
    <row r="60" spans="1:5" x14ac:dyDescent="0.2">
      <c r="B60" s="46"/>
      <c r="C60" s="46"/>
      <c r="D60" s="46"/>
      <c r="E60" s="46"/>
    </row>
    <row r="61" spans="1:5" x14ac:dyDescent="0.2">
      <c r="B61" s="46"/>
      <c r="C61" s="46"/>
      <c r="D61" s="46"/>
      <c r="E61" s="46"/>
    </row>
    <row r="62" spans="1:5" x14ac:dyDescent="0.2">
      <c r="B62" s="46"/>
      <c r="C62" s="46"/>
      <c r="D62" s="46"/>
      <c r="E62" s="46"/>
    </row>
    <row r="63" spans="1:5" x14ac:dyDescent="0.2">
      <c r="B63" s="46"/>
      <c r="C63" s="46"/>
      <c r="D63" s="46"/>
      <c r="E63" s="46"/>
    </row>
    <row r="64" spans="1:5" x14ac:dyDescent="0.2">
      <c r="B64" s="46"/>
      <c r="C64" s="46"/>
      <c r="D64" s="46"/>
      <c r="E64" s="46"/>
    </row>
    <row r="65" spans="2:5" x14ac:dyDescent="0.2">
      <c r="B65" s="46"/>
      <c r="C65" s="46"/>
      <c r="D65" s="46"/>
      <c r="E65" s="46"/>
    </row>
    <row r="66" spans="2:5" x14ac:dyDescent="0.2">
      <c r="B66" s="46"/>
      <c r="C66" s="46"/>
      <c r="D66" s="46"/>
      <c r="E66" s="46"/>
    </row>
    <row r="67" spans="2:5" x14ac:dyDescent="0.2">
      <c r="B67" s="46"/>
      <c r="C67" s="46"/>
      <c r="D67" s="46"/>
      <c r="E67" s="46"/>
    </row>
    <row r="68" spans="2:5" x14ac:dyDescent="0.2">
      <c r="B68" s="46"/>
      <c r="C68" s="46"/>
      <c r="D68" s="46"/>
      <c r="E68" s="46"/>
    </row>
    <row r="69" spans="2:5" x14ac:dyDescent="0.2">
      <c r="B69" s="46"/>
      <c r="C69" s="46"/>
      <c r="D69" s="46"/>
      <c r="E69" s="46"/>
    </row>
    <row r="70" spans="2:5" x14ac:dyDescent="0.2">
      <c r="B70" s="46"/>
      <c r="C70" s="46"/>
      <c r="D70" s="46"/>
      <c r="E70" s="46"/>
    </row>
    <row r="71" spans="2:5" x14ac:dyDescent="0.2">
      <c r="B71" s="46"/>
      <c r="C71" s="46"/>
      <c r="D71" s="46"/>
      <c r="E71" s="46"/>
    </row>
    <row r="72" spans="2:5" x14ac:dyDescent="0.2">
      <c r="B72" s="46"/>
      <c r="C72" s="46"/>
      <c r="D72" s="46"/>
      <c r="E72" s="46"/>
    </row>
    <row r="73" spans="2:5" x14ac:dyDescent="0.2">
      <c r="B73" s="46"/>
      <c r="C73" s="46"/>
      <c r="D73" s="46"/>
      <c r="E73" s="46"/>
    </row>
    <row r="74" spans="2:5" x14ac:dyDescent="0.2">
      <c r="B74" s="46"/>
      <c r="C74" s="46"/>
      <c r="D74" s="46"/>
      <c r="E74" s="46"/>
    </row>
    <row r="75" spans="2:5" x14ac:dyDescent="0.2">
      <c r="B75" s="46"/>
      <c r="C75" s="46"/>
      <c r="D75" s="46"/>
      <c r="E75" s="46"/>
    </row>
    <row r="76" spans="2:5" x14ac:dyDescent="0.2">
      <c r="B76" s="46"/>
      <c r="C76" s="46"/>
      <c r="D76" s="46"/>
      <c r="E76" s="46"/>
    </row>
    <row r="77" spans="2:5" x14ac:dyDescent="0.2">
      <c r="B77" s="46"/>
      <c r="C77" s="46"/>
      <c r="D77" s="46"/>
      <c r="E77" s="46"/>
    </row>
    <row r="78" spans="2:5" x14ac:dyDescent="0.2">
      <c r="B78" s="46"/>
      <c r="C78" s="46"/>
      <c r="D78" s="46"/>
      <c r="E78" s="46"/>
    </row>
    <row r="79" spans="2:5" x14ac:dyDescent="0.2">
      <c r="B79" s="46"/>
      <c r="C79" s="46"/>
      <c r="D79" s="46"/>
      <c r="E79" s="46"/>
    </row>
    <row r="80" spans="2:5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5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132</v>
      </c>
      <c r="B1" s="52"/>
      <c r="C1" s="52"/>
      <c r="D1" s="52"/>
      <c r="E1" s="52"/>
      <c r="F1" s="53"/>
      <c r="G1" s="53"/>
      <c r="H1" s="53"/>
      <c r="I1" s="54" t="s">
        <v>63</v>
      </c>
    </row>
    <row r="2" spans="1:10" s="1" customFormat="1" ht="18.75" customHeight="1" x14ac:dyDescent="0.3">
      <c r="A2" s="76" t="s">
        <v>133</v>
      </c>
      <c r="B2" s="56"/>
      <c r="C2" s="56"/>
      <c r="D2" s="56"/>
      <c r="E2" s="56"/>
      <c r="F2" s="58"/>
      <c r="G2" s="60"/>
      <c r="H2" s="60"/>
      <c r="I2" s="59" t="s">
        <v>64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37">
        <v>168041</v>
      </c>
      <c r="C5" s="37">
        <v>190836</v>
      </c>
      <c r="D5" s="79">
        <v>248511</v>
      </c>
      <c r="E5" s="79">
        <v>260540</v>
      </c>
      <c r="F5" s="79">
        <v>272130</v>
      </c>
      <c r="G5" s="80">
        <f>IF(E5&gt;0,F5/E5-1,"-")</f>
        <v>4.4484532125585341E-2</v>
      </c>
      <c r="H5" s="81">
        <f>IF(B5&gt;0,((F5/B5)^(1/4)-1),"-")</f>
        <v>0.12808101692511853</v>
      </c>
      <c r="I5" s="82" t="s">
        <v>5</v>
      </c>
      <c r="J5" s="50"/>
    </row>
    <row r="6" spans="1:10" ht="14.1" customHeight="1" x14ac:dyDescent="0.2">
      <c r="A6" s="83" t="s">
        <v>8</v>
      </c>
      <c r="B6" s="38">
        <v>76211</v>
      </c>
      <c r="C6" s="38">
        <v>72680</v>
      </c>
      <c r="D6" s="79">
        <v>71368</v>
      </c>
      <c r="E6" s="79">
        <v>73645</v>
      </c>
      <c r="F6" s="79">
        <v>77966</v>
      </c>
      <c r="G6" s="80">
        <f t="shared" ref="G6:G38" si="0">IF(E6&gt;0,F6/E6-1,"-")</f>
        <v>5.8673365469481986E-2</v>
      </c>
      <c r="H6" s="81">
        <f t="shared" ref="H6:H38" si="1">IF(B6&gt;0,((F6/B6)^(1/4)-1),"-")</f>
        <v>5.7079850684662592E-3</v>
      </c>
      <c r="I6" s="84" t="s">
        <v>9</v>
      </c>
      <c r="J6" s="50"/>
    </row>
    <row r="7" spans="1:10" ht="14.1" customHeight="1" x14ac:dyDescent="0.2">
      <c r="A7" s="83" t="s">
        <v>10</v>
      </c>
      <c r="B7" s="38">
        <v>77202</v>
      </c>
      <c r="C7" s="38">
        <v>76412</v>
      </c>
      <c r="D7" s="79">
        <v>79661</v>
      </c>
      <c r="E7" s="79">
        <v>81683</v>
      </c>
      <c r="F7" s="79">
        <v>82415</v>
      </c>
      <c r="G7" s="80">
        <f t="shared" si="0"/>
        <v>8.9614730115201713E-3</v>
      </c>
      <c r="H7" s="81">
        <f t="shared" si="1"/>
        <v>1.6469678106649344E-2</v>
      </c>
      <c r="I7" s="84" t="s">
        <v>11</v>
      </c>
      <c r="J7" s="50"/>
    </row>
    <row r="8" spans="1:10" ht="14.1" customHeight="1" x14ac:dyDescent="0.2">
      <c r="A8" s="83" t="s">
        <v>6</v>
      </c>
      <c r="B8" s="38">
        <v>92599</v>
      </c>
      <c r="C8" s="38">
        <v>93209</v>
      </c>
      <c r="D8" s="79">
        <v>104531</v>
      </c>
      <c r="E8" s="79">
        <v>127728</v>
      </c>
      <c r="F8" s="79">
        <v>131962</v>
      </c>
      <c r="G8" s="80">
        <f t="shared" si="0"/>
        <v>3.3148565702117105E-2</v>
      </c>
      <c r="H8" s="81">
        <f t="shared" si="1"/>
        <v>9.2598621133596515E-2</v>
      </c>
      <c r="I8" s="84" t="s">
        <v>7</v>
      </c>
      <c r="J8" s="50"/>
    </row>
    <row r="9" spans="1:10" ht="14.1" customHeight="1" x14ac:dyDescent="0.2">
      <c r="A9" s="83" t="s">
        <v>14</v>
      </c>
      <c r="B9" s="38">
        <v>126016</v>
      </c>
      <c r="C9" s="38">
        <v>95249</v>
      </c>
      <c r="D9" s="79">
        <v>102704</v>
      </c>
      <c r="E9" s="79">
        <v>109404</v>
      </c>
      <c r="F9" s="79">
        <v>116578</v>
      </c>
      <c r="G9" s="80">
        <f t="shared" si="0"/>
        <v>6.5573470805454948E-2</v>
      </c>
      <c r="H9" s="81">
        <f t="shared" si="1"/>
        <v>-1.9273912987016861E-2</v>
      </c>
      <c r="I9" s="84" t="s">
        <v>15</v>
      </c>
      <c r="J9" s="50"/>
    </row>
    <row r="10" spans="1:10" ht="14.1" customHeight="1" x14ac:dyDescent="0.2">
      <c r="A10" s="83" t="s">
        <v>25</v>
      </c>
      <c r="B10" s="38">
        <v>8479</v>
      </c>
      <c r="C10" s="38">
        <v>8672</v>
      </c>
      <c r="D10" s="79">
        <v>9298</v>
      </c>
      <c r="E10" s="79">
        <v>10395</v>
      </c>
      <c r="F10" s="79">
        <v>10215</v>
      </c>
      <c r="G10" s="80">
        <f t="shared" si="0"/>
        <v>-1.7316017316017285E-2</v>
      </c>
      <c r="H10" s="81">
        <f t="shared" si="1"/>
        <v>4.7667408770726505E-2</v>
      </c>
      <c r="I10" s="84" t="s">
        <v>26</v>
      </c>
      <c r="J10" s="50"/>
    </row>
    <row r="11" spans="1:10" ht="14.1" customHeight="1" x14ac:dyDescent="0.2">
      <c r="A11" s="83" t="s">
        <v>16</v>
      </c>
      <c r="B11" s="38">
        <v>10793</v>
      </c>
      <c r="C11" s="38">
        <v>9570</v>
      </c>
      <c r="D11" s="79">
        <v>9843</v>
      </c>
      <c r="E11" s="79">
        <v>10615</v>
      </c>
      <c r="F11" s="79">
        <v>11287</v>
      </c>
      <c r="G11" s="80">
        <f t="shared" si="0"/>
        <v>6.3306641544983444E-2</v>
      </c>
      <c r="H11" s="81">
        <f t="shared" si="1"/>
        <v>1.1251286201608535E-2</v>
      </c>
      <c r="I11" s="84" t="s">
        <v>17</v>
      </c>
      <c r="J11" s="50"/>
    </row>
    <row r="12" spans="1:10" ht="14.1" customHeight="1" x14ac:dyDescent="0.2">
      <c r="A12" s="83" t="s">
        <v>18</v>
      </c>
      <c r="B12" s="38">
        <v>14590</v>
      </c>
      <c r="C12" s="38">
        <v>14148</v>
      </c>
      <c r="D12" s="79">
        <v>15444</v>
      </c>
      <c r="E12" s="79">
        <v>16124</v>
      </c>
      <c r="F12" s="79">
        <v>17493</v>
      </c>
      <c r="G12" s="80">
        <f t="shared" si="0"/>
        <v>8.4904490200942595E-2</v>
      </c>
      <c r="H12" s="81">
        <f t="shared" si="1"/>
        <v>4.6410890854523323E-2</v>
      </c>
      <c r="I12" s="84" t="s">
        <v>19</v>
      </c>
      <c r="J12" s="50"/>
    </row>
    <row r="13" spans="1:10" ht="14.1" customHeight="1" x14ac:dyDescent="0.2">
      <c r="A13" s="83" t="s">
        <v>27</v>
      </c>
      <c r="B13" s="38">
        <v>19267</v>
      </c>
      <c r="C13" s="38">
        <v>18623</v>
      </c>
      <c r="D13" s="79">
        <v>18805</v>
      </c>
      <c r="E13" s="79">
        <v>19802</v>
      </c>
      <c r="F13" s="79">
        <v>19417</v>
      </c>
      <c r="G13" s="80">
        <f t="shared" si="0"/>
        <v>-1.9442480557519404E-2</v>
      </c>
      <c r="H13" s="81">
        <f t="shared" si="1"/>
        <v>1.9406764581801905E-3</v>
      </c>
      <c r="I13" s="84" t="s">
        <v>28</v>
      </c>
      <c r="J13" s="50"/>
    </row>
    <row r="14" spans="1:10" ht="14.1" customHeight="1" x14ac:dyDescent="0.2">
      <c r="A14" s="83" t="s">
        <v>29</v>
      </c>
      <c r="B14" s="38">
        <v>11320</v>
      </c>
      <c r="C14" s="38">
        <v>11253</v>
      </c>
      <c r="D14" s="79">
        <v>11976</v>
      </c>
      <c r="E14" s="79">
        <v>12760</v>
      </c>
      <c r="F14" s="79">
        <v>13026</v>
      </c>
      <c r="G14" s="80">
        <f t="shared" si="0"/>
        <v>2.0846394984326055E-2</v>
      </c>
      <c r="H14" s="81">
        <f t="shared" si="1"/>
        <v>3.5717136030874563E-2</v>
      </c>
      <c r="I14" s="84" t="s">
        <v>29</v>
      </c>
      <c r="J14" s="50"/>
    </row>
    <row r="15" spans="1:10" ht="14.1" customHeight="1" x14ac:dyDescent="0.2">
      <c r="A15" s="83" t="s">
        <v>12</v>
      </c>
      <c r="B15" s="38">
        <v>37955</v>
      </c>
      <c r="C15" s="38">
        <v>40016</v>
      </c>
      <c r="D15" s="79">
        <v>44368</v>
      </c>
      <c r="E15" s="79">
        <v>54152</v>
      </c>
      <c r="F15" s="79">
        <v>56783</v>
      </c>
      <c r="G15" s="80">
        <f t="shared" si="0"/>
        <v>4.8585463140788931E-2</v>
      </c>
      <c r="H15" s="81">
        <f t="shared" si="1"/>
        <v>0.10595468956952803</v>
      </c>
      <c r="I15" s="84" t="s">
        <v>13</v>
      </c>
      <c r="J15" s="50"/>
    </row>
    <row r="16" spans="1:10" ht="14.1" customHeight="1" x14ac:dyDescent="0.2">
      <c r="A16" s="83" t="s">
        <v>23</v>
      </c>
      <c r="B16" s="38">
        <v>40817</v>
      </c>
      <c r="C16" s="38">
        <v>39075</v>
      </c>
      <c r="D16" s="79">
        <v>41061</v>
      </c>
      <c r="E16" s="79">
        <v>46099</v>
      </c>
      <c r="F16" s="79">
        <v>47168</v>
      </c>
      <c r="G16" s="80">
        <f t="shared" si="0"/>
        <v>2.3189223193561759E-2</v>
      </c>
      <c r="H16" s="81">
        <f t="shared" si="1"/>
        <v>3.6815772131009838E-2</v>
      </c>
      <c r="I16" s="84" t="s">
        <v>24</v>
      </c>
      <c r="J16" s="50"/>
    </row>
    <row r="17" spans="1:10" ht="14.1" customHeight="1" x14ac:dyDescent="0.2">
      <c r="A17" s="83" t="s">
        <v>22</v>
      </c>
      <c r="B17" s="38">
        <v>8040</v>
      </c>
      <c r="C17" s="38">
        <v>7085</v>
      </c>
      <c r="D17" s="79">
        <v>7713</v>
      </c>
      <c r="E17" s="79">
        <v>8264</v>
      </c>
      <c r="F17" s="79">
        <v>8311</v>
      </c>
      <c r="G17" s="80">
        <f t="shared" si="0"/>
        <v>5.6873184898353912E-3</v>
      </c>
      <c r="H17" s="81">
        <f t="shared" si="1"/>
        <v>8.3221520175558172E-3</v>
      </c>
      <c r="I17" s="84" t="s">
        <v>22</v>
      </c>
      <c r="J17" s="50"/>
    </row>
    <row r="18" spans="1:10" ht="14.1" customHeight="1" x14ac:dyDescent="0.2">
      <c r="A18" s="83" t="s">
        <v>20</v>
      </c>
      <c r="B18" s="38">
        <v>8869</v>
      </c>
      <c r="C18" s="38">
        <v>8521</v>
      </c>
      <c r="D18" s="79">
        <v>8451</v>
      </c>
      <c r="E18" s="79">
        <v>8787</v>
      </c>
      <c r="F18" s="79">
        <v>8137</v>
      </c>
      <c r="G18" s="80">
        <f t="shared" si="0"/>
        <v>-7.3972914532832612E-2</v>
      </c>
      <c r="H18" s="81">
        <f t="shared" si="1"/>
        <v>-2.1304897030236969E-2</v>
      </c>
      <c r="I18" s="84" t="s">
        <v>21</v>
      </c>
      <c r="J18" s="50"/>
    </row>
    <row r="19" spans="1:10" ht="14.1" customHeight="1" x14ac:dyDescent="0.2">
      <c r="A19" s="83" t="s">
        <v>30</v>
      </c>
      <c r="B19" s="38">
        <v>7258</v>
      </c>
      <c r="C19" s="38">
        <v>6974</v>
      </c>
      <c r="D19" s="79">
        <v>8114</v>
      </c>
      <c r="E19" s="79">
        <v>9038</v>
      </c>
      <c r="F19" s="79">
        <v>9017</v>
      </c>
      <c r="G19" s="80">
        <f t="shared" si="0"/>
        <v>-2.3235229032971816E-3</v>
      </c>
      <c r="H19" s="81">
        <f t="shared" si="1"/>
        <v>5.5750453022218371E-2</v>
      </c>
      <c r="I19" s="84" t="s">
        <v>31</v>
      </c>
      <c r="J19" s="50"/>
    </row>
    <row r="20" spans="1:10" ht="14.1" customHeight="1" x14ac:dyDescent="0.2">
      <c r="A20" s="83" t="s">
        <v>76</v>
      </c>
      <c r="B20" s="38">
        <v>11082</v>
      </c>
      <c r="C20" s="38">
        <v>10356</v>
      </c>
      <c r="D20" s="79">
        <v>11381</v>
      </c>
      <c r="E20" s="79">
        <v>15426</v>
      </c>
      <c r="F20" s="79">
        <v>14122</v>
      </c>
      <c r="G20" s="80">
        <f t="shared" si="0"/>
        <v>-8.4532607286399553E-2</v>
      </c>
      <c r="H20" s="81">
        <f t="shared" si="1"/>
        <v>6.2476945961293717E-2</v>
      </c>
      <c r="I20" s="84" t="s">
        <v>77</v>
      </c>
      <c r="J20" s="50"/>
    </row>
    <row r="21" spans="1:10" ht="14.1" customHeight="1" x14ac:dyDescent="0.2">
      <c r="A21" s="83" t="s">
        <v>86</v>
      </c>
      <c r="B21" s="38">
        <v>6363</v>
      </c>
      <c r="C21" s="38">
        <v>7397</v>
      </c>
      <c r="D21" s="79">
        <v>6402</v>
      </c>
      <c r="E21" s="79">
        <v>6338</v>
      </c>
      <c r="F21" s="79">
        <v>6850</v>
      </c>
      <c r="G21" s="80">
        <f t="shared" si="0"/>
        <v>8.0782581255916641E-2</v>
      </c>
      <c r="H21" s="81">
        <f t="shared" si="1"/>
        <v>1.8608186049993813E-2</v>
      </c>
      <c r="I21" s="84" t="s">
        <v>36</v>
      </c>
      <c r="J21" s="50"/>
    </row>
    <row r="22" spans="1:10" ht="14.1" customHeight="1" x14ac:dyDescent="0.2">
      <c r="A22" s="83" t="s">
        <v>78</v>
      </c>
      <c r="B22" s="38">
        <v>6025</v>
      </c>
      <c r="C22" s="38">
        <v>5775</v>
      </c>
      <c r="D22" s="79">
        <v>6685</v>
      </c>
      <c r="E22" s="79">
        <v>8106</v>
      </c>
      <c r="F22" s="79">
        <v>7433</v>
      </c>
      <c r="G22" s="80">
        <f t="shared" si="0"/>
        <v>-8.302491981248461E-2</v>
      </c>
      <c r="H22" s="81">
        <f t="shared" si="1"/>
        <v>5.3905741276958352E-2</v>
      </c>
      <c r="I22" s="84" t="s">
        <v>79</v>
      </c>
      <c r="J22" s="50"/>
    </row>
    <row r="23" spans="1:10" ht="14.1" customHeight="1" x14ac:dyDescent="0.2">
      <c r="A23" s="83" t="s">
        <v>118</v>
      </c>
      <c r="B23" s="38">
        <v>5639</v>
      </c>
      <c r="C23" s="38">
        <v>6047</v>
      </c>
      <c r="D23" s="79">
        <v>6749</v>
      </c>
      <c r="E23" s="79">
        <v>8126</v>
      </c>
      <c r="F23" s="79">
        <v>7821</v>
      </c>
      <c r="G23" s="80">
        <f t="shared" si="0"/>
        <v>-3.7533841988678263E-2</v>
      </c>
      <c r="H23" s="81">
        <f t="shared" si="1"/>
        <v>8.5213150420381689E-2</v>
      </c>
      <c r="I23" s="84" t="s">
        <v>121</v>
      </c>
      <c r="J23" s="50"/>
    </row>
    <row r="24" spans="1:10" ht="14.1" customHeight="1" x14ac:dyDescent="0.2">
      <c r="A24" s="83" t="s">
        <v>32</v>
      </c>
      <c r="B24" s="38">
        <v>10951</v>
      </c>
      <c r="C24" s="38">
        <v>10069</v>
      </c>
      <c r="D24" s="79">
        <v>12057</v>
      </c>
      <c r="E24" s="79">
        <v>13631</v>
      </c>
      <c r="F24" s="79">
        <v>13505</v>
      </c>
      <c r="G24" s="80">
        <f t="shared" si="0"/>
        <v>-9.2436358300931332E-3</v>
      </c>
      <c r="H24" s="81">
        <f t="shared" si="1"/>
        <v>5.3804872724180886E-2</v>
      </c>
      <c r="I24" s="84" t="s">
        <v>33</v>
      </c>
      <c r="J24" s="50"/>
    </row>
    <row r="25" spans="1:10" ht="14.1" customHeight="1" x14ac:dyDescent="0.2">
      <c r="A25" s="83" t="s">
        <v>34</v>
      </c>
      <c r="B25" s="38">
        <v>14074</v>
      </c>
      <c r="C25" s="38">
        <v>13328</v>
      </c>
      <c r="D25" s="79">
        <v>17185</v>
      </c>
      <c r="E25" s="79">
        <v>18927</v>
      </c>
      <c r="F25" s="79">
        <v>18379</v>
      </c>
      <c r="G25" s="80">
        <f t="shared" si="0"/>
        <v>-2.8953347070322821E-2</v>
      </c>
      <c r="H25" s="81">
        <f t="shared" si="1"/>
        <v>6.8996006428533097E-2</v>
      </c>
      <c r="I25" s="84" t="s">
        <v>35</v>
      </c>
      <c r="J25" s="50"/>
    </row>
    <row r="26" spans="1:10" ht="14.1" customHeight="1" x14ac:dyDescent="0.2">
      <c r="A26" s="83" t="s">
        <v>37</v>
      </c>
      <c r="B26" s="38">
        <v>7471</v>
      </c>
      <c r="C26" s="38">
        <v>5609</v>
      </c>
      <c r="D26" s="79">
        <v>8643</v>
      </c>
      <c r="E26" s="79">
        <v>10859</v>
      </c>
      <c r="F26" s="79">
        <v>15297</v>
      </c>
      <c r="G26" s="80">
        <f t="shared" si="0"/>
        <v>0.40869324983884336</v>
      </c>
      <c r="H26" s="81">
        <f t="shared" si="1"/>
        <v>0.19620849581165323</v>
      </c>
      <c r="I26" s="84" t="s">
        <v>38</v>
      </c>
      <c r="J26" s="50"/>
    </row>
    <row r="27" spans="1:10" ht="14.1" customHeight="1" x14ac:dyDescent="0.2">
      <c r="A27" s="83" t="s">
        <v>39</v>
      </c>
      <c r="B27" s="38">
        <v>69667</v>
      </c>
      <c r="C27" s="38">
        <v>68402</v>
      </c>
      <c r="D27" s="79">
        <v>71384</v>
      </c>
      <c r="E27" s="79">
        <v>84490</v>
      </c>
      <c r="F27" s="79">
        <v>85377</v>
      </c>
      <c r="G27" s="80">
        <f t="shared" si="0"/>
        <v>1.0498283820570498E-2</v>
      </c>
      <c r="H27" s="81">
        <f t="shared" si="1"/>
        <v>5.2151903576182823E-2</v>
      </c>
      <c r="I27" s="84" t="s">
        <v>40</v>
      </c>
      <c r="J27" s="50"/>
    </row>
    <row r="28" spans="1:10" ht="14.1" customHeight="1" x14ac:dyDescent="0.2">
      <c r="A28" s="83" t="s">
        <v>41</v>
      </c>
      <c r="B28" s="38">
        <v>6277</v>
      </c>
      <c r="C28" s="38">
        <v>5867</v>
      </c>
      <c r="D28" s="79">
        <v>7697</v>
      </c>
      <c r="E28" s="79">
        <v>9156</v>
      </c>
      <c r="F28" s="79">
        <v>10148</v>
      </c>
      <c r="G28" s="80">
        <f t="shared" si="0"/>
        <v>0.10834425513324586</v>
      </c>
      <c r="H28" s="81">
        <f t="shared" si="1"/>
        <v>0.12760523246244437</v>
      </c>
      <c r="I28" s="84" t="s">
        <v>41</v>
      </c>
      <c r="J28" s="50"/>
    </row>
    <row r="29" spans="1:10" ht="14.1" customHeight="1" x14ac:dyDescent="0.2">
      <c r="A29" s="83" t="s">
        <v>42</v>
      </c>
      <c r="B29" s="38">
        <v>13054</v>
      </c>
      <c r="C29" s="38">
        <v>10014</v>
      </c>
      <c r="D29" s="79">
        <v>11177</v>
      </c>
      <c r="E29" s="79">
        <v>14079</v>
      </c>
      <c r="F29" s="79">
        <v>15966</v>
      </c>
      <c r="G29" s="80">
        <f t="shared" si="0"/>
        <v>0.13402940549754949</v>
      </c>
      <c r="H29" s="81">
        <f t="shared" si="1"/>
        <v>5.1630393129415086E-2</v>
      </c>
      <c r="I29" s="84" t="s">
        <v>42</v>
      </c>
      <c r="J29" s="50"/>
    </row>
    <row r="30" spans="1:10" ht="14.1" customHeight="1" x14ac:dyDescent="0.2">
      <c r="A30" s="83" t="s">
        <v>80</v>
      </c>
      <c r="B30" s="38">
        <v>7734</v>
      </c>
      <c r="C30" s="38">
        <v>6817</v>
      </c>
      <c r="D30" s="79">
        <v>6643</v>
      </c>
      <c r="E30" s="79">
        <v>11092</v>
      </c>
      <c r="F30" s="79">
        <v>13466</v>
      </c>
      <c r="G30" s="80">
        <f t="shared" si="0"/>
        <v>0.21402812838081497</v>
      </c>
      <c r="H30" s="81">
        <f t="shared" si="1"/>
        <v>0.1487052622817342</v>
      </c>
      <c r="I30" s="84" t="s">
        <v>80</v>
      </c>
      <c r="J30" s="50"/>
    </row>
    <row r="31" spans="1:10" ht="14.1" customHeight="1" x14ac:dyDescent="0.2">
      <c r="A31" s="83" t="s">
        <v>81</v>
      </c>
      <c r="B31" s="38">
        <v>24239</v>
      </c>
      <c r="C31" s="38">
        <v>10835</v>
      </c>
      <c r="D31" s="79">
        <v>5434</v>
      </c>
      <c r="E31" s="79">
        <v>4143</v>
      </c>
      <c r="F31" s="79">
        <v>4150</v>
      </c>
      <c r="G31" s="80">
        <f t="shared" si="0"/>
        <v>1.6895969104513409E-3</v>
      </c>
      <c r="H31" s="81">
        <f t="shared" si="1"/>
        <v>-0.3567447350899311</v>
      </c>
      <c r="I31" s="84" t="s">
        <v>81</v>
      </c>
      <c r="J31" s="50"/>
    </row>
    <row r="32" spans="1:10" ht="14.1" customHeight="1" x14ac:dyDescent="0.2">
      <c r="A32" s="83" t="s">
        <v>82</v>
      </c>
      <c r="B32" s="38">
        <v>2974</v>
      </c>
      <c r="C32" s="38">
        <v>2968</v>
      </c>
      <c r="D32" s="79">
        <v>3861</v>
      </c>
      <c r="E32" s="79">
        <v>4163</v>
      </c>
      <c r="F32" s="79">
        <v>4033</v>
      </c>
      <c r="G32" s="80">
        <f t="shared" si="0"/>
        <v>-3.1227480182560607E-2</v>
      </c>
      <c r="H32" s="81">
        <f t="shared" si="1"/>
        <v>7.9125150418993151E-2</v>
      </c>
      <c r="I32" s="84" t="s">
        <v>83</v>
      </c>
      <c r="J32" s="50"/>
    </row>
    <row r="33" spans="1:10" ht="14.1" customHeight="1" x14ac:dyDescent="0.2">
      <c r="A33" s="83" t="s">
        <v>84</v>
      </c>
      <c r="B33" s="38">
        <v>4967</v>
      </c>
      <c r="C33" s="38">
        <v>4481</v>
      </c>
      <c r="D33" s="79">
        <v>5507</v>
      </c>
      <c r="E33" s="79">
        <v>7194</v>
      </c>
      <c r="F33" s="79">
        <v>7189</v>
      </c>
      <c r="G33" s="80">
        <f t="shared" si="0"/>
        <v>-6.9502363080342633E-4</v>
      </c>
      <c r="H33" s="81">
        <f t="shared" si="1"/>
        <v>9.6840759713374247E-2</v>
      </c>
      <c r="I33" s="84" t="s">
        <v>85</v>
      </c>
      <c r="J33" s="50"/>
    </row>
    <row r="34" spans="1:10" ht="14.1" customHeight="1" x14ac:dyDescent="0.2">
      <c r="A34" s="83" t="s">
        <v>119</v>
      </c>
      <c r="B34" s="38">
        <v>3216</v>
      </c>
      <c r="C34" s="38">
        <v>2887</v>
      </c>
      <c r="D34" s="79">
        <v>3600</v>
      </c>
      <c r="E34" s="79">
        <v>4532</v>
      </c>
      <c r="F34" s="79">
        <v>5173</v>
      </c>
      <c r="G34" s="80">
        <f t="shared" si="0"/>
        <v>0.14143865842894976</v>
      </c>
      <c r="H34" s="81">
        <f t="shared" si="1"/>
        <v>0.1261768862072552</v>
      </c>
      <c r="I34" s="84" t="s">
        <v>122</v>
      </c>
      <c r="J34" s="50"/>
    </row>
    <row r="35" spans="1:10" ht="14.1" customHeight="1" x14ac:dyDescent="0.2">
      <c r="A35" s="83" t="s">
        <v>120</v>
      </c>
      <c r="B35" s="38">
        <v>2347</v>
      </c>
      <c r="C35" s="38">
        <v>2341</v>
      </c>
      <c r="D35" s="79">
        <v>3513</v>
      </c>
      <c r="E35" s="79">
        <v>5051</v>
      </c>
      <c r="F35" s="79">
        <v>5715</v>
      </c>
      <c r="G35" s="80">
        <f t="shared" si="0"/>
        <v>0.13145911700653334</v>
      </c>
      <c r="H35" s="81">
        <f t="shared" si="1"/>
        <v>0.24918219736252856</v>
      </c>
      <c r="I35" s="84" t="s">
        <v>123</v>
      </c>
      <c r="J35" s="50"/>
    </row>
    <row r="36" spans="1:10" ht="14.1" customHeight="1" x14ac:dyDescent="0.2">
      <c r="A36" s="83" t="s">
        <v>43</v>
      </c>
      <c r="B36" s="39">
        <f>B38-SUM(B5:B35)</f>
        <v>114641</v>
      </c>
      <c r="C36" s="39">
        <f>C38-SUM(C5:C35)</f>
        <v>95013</v>
      </c>
      <c r="D36" s="39">
        <f>D38-SUM(D5:D35)</f>
        <v>82633</v>
      </c>
      <c r="E36" s="39">
        <f>E38-SUM(E5:E35)</f>
        <v>86032</v>
      </c>
      <c r="F36" s="39">
        <v>91439</v>
      </c>
      <c r="G36" s="80">
        <f t="shared" si="0"/>
        <v>6.2848707457690223E-2</v>
      </c>
      <c r="H36" s="81">
        <f t="shared" si="1"/>
        <v>-5.4965038415218825E-2</v>
      </c>
      <c r="I36" s="84" t="s">
        <v>44</v>
      </c>
      <c r="J36" s="50"/>
    </row>
    <row r="37" spans="1:10" ht="14.1" customHeight="1" x14ac:dyDescent="0.2">
      <c r="A37" s="67" t="s">
        <v>45</v>
      </c>
      <c r="B37" s="68">
        <v>850137</v>
      </c>
      <c r="C37" s="68">
        <v>769693</v>
      </c>
      <c r="D37" s="69">
        <v>803888</v>
      </c>
      <c r="E37" s="69">
        <v>899841</v>
      </c>
      <c r="F37" s="69">
        <v>935838</v>
      </c>
      <c r="G37" s="70">
        <f t="shared" si="0"/>
        <v>4.0003733993005497E-2</v>
      </c>
      <c r="H37" s="71">
        <f t="shared" si="1"/>
        <v>2.4301808343363041E-2</v>
      </c>
      <c r="I37" s="72" t="s">
        <v>46</v>
      </c>
      <c r="J37" s="50"/>
    </row>
    <row r="38" spans="1:10" ht="14.1" customHeight="1" x14ac:dyDescent="0.2">
      <c r="A38" s="73" t="s">
        <v>47</v>
      </c>
      <c r="B38" s="74">
        <v>1018178</v>
      </c>
      <c r="C38" s="74">
        <v>960529</v>
      </c>
      <c r="D38" s="72">
        <v>1052399</v>
      </c>
      <c r="E38" s="72">
        <v>1160381</v>
      </c>
      <c r="F38" s="72">
        <v>1207968</v>
      </c>
      <c r="G38" s="70">
        <f t="shared" si="0"/>
        <v>4.1009806261908865E-2</v>
      </c>
      <c r="H38" s="70">
        <f t="shared" si="1"/>
        <v>4.3657336040127559E-2</v>
      </c>
      <c r="I38" s="72" t="s">
        <v>48</v>
      </c>
      <c r="J38" s="50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F41" s="89"/>
      <c r="G41"/>
      <c r="H41"/>
      <c r="J41"/>
    </row>
    <row r="42" spans="1:10" x14ac:dyDescent="0.2">
      <c r="A42"/>
      <c r="B42" s="46"/>
      <c r="C42" s="46"/>
      <c r="D42" s="46"/>
      <c r="E42" s="46"/>
    </row>
    <row r="43" spans="1:10" x14ac:dyDescent="0.2">
      <c r="A43"/>
      <c r="B43" s="46"/>
      <c r="C43" s="46"/>
      <c r="D43" s="46"/>
      <c r="E43" s="46"/>
    </row>
    <row r="44" spans="1:10" x14ac:dyDescent="0.2">
      <c r="A44"/>
      <c r="B44" s="46"/>
      <c r="C44" s="46"/>
      <c r="D44" s="46"/>
      <c r="E44" s="46"/>
    </row>
    <row r="45" spans="1:10" x14ac:dyDescent="0.2">
      <c r="A45"/>
      <c r="B45"/>
      <c r="C45"/>
      <c r="D45" s="46"/>
      <c r="E45" s="46"/>
    </row>
    <row r="46" spans="1:10" x14ac:dyDescent="0.2">
      <c r="A46"/>
      <c r="B46"/>
      <c r="C46"/>
      <c r="D46" s="46"/>
      <c r="E46" s="46"/>
    </row>
    <row r="47" spans="1:10" x14ac:dyDescent="0.2">
      <c r="A47"/>
      <c r="B47"/>
      <c r="C47"/>
      <c r="D47" s="46"/>
      <c r="E47" s="46"/>
    </row>
    <row r="48" spans="1:10" x14ac:dyDescent="0.2">
      <c r="A48"/>
      <c r="B48"/>
      <c r="C48"/>
      <c r="D48" s="46"/>
      <c r="E48" s="46"/>
    </row>
    <row r="49" spans="1:5" x14ac:dyDescent="0.2">
      <c r="A49"/>
      <c r="B49"/>
      <c r="C49"/>
      <c r="D49" s="46"/>
      <c r="E49" s="46"/>
    </row>
    <row r="50" spans="1:5" x14ac:dyDescent="0.2">
      <c r="A50"/>
      <c r="B50"/>
      <c r="C50"/>
      <c r="D50" s="46"/>
      <c r="E50" s="46"/>
    </row>
    <row r="51" spans="1:5" x14ac:dyDescent="0.2">
      <c r="A51"/>
      <c r="B51"/>
      <c r="C51"/>
      <c r="D51" s="46"/>
      <c r="E51" s="46"/>
    </row>
    <row r="52" spans="1:5" x14ac:dyDescent="0.2">
      <c r="A52"/>
      <c r="B52"/>
      <c r="C52"/>
      <c r="D52" s="46"/>
      <c r="E52" s="46"/>
    </row>
    <row r="53" spans="1:5" x14ac:dyDescent="0.2">
      <c r="A53"/>
      <c r="B53"/>
      <c r="C53"/>
      <c r="D53" s="46"/>
      <c r="E53" s="46"/>
    </row>
    <row r="54" spans="1:5" x14ac:dyDescent="0.2">
      <c r="A54"/>
      <c r="B54"/>
      <c r="C54"/>
      <c r="D54" s="46"/>
      <c r="E54" s="46"/>
    </row>
    <row r="55" spans="1:5" x14ac:dyDescent="0.2">
      <c r="B55" s="46"/>
      <c r="C55" s="46"/>
      <c r="D55" s="46"/>
      <c r="E55" s="46"/>
    </row>
    <row r="56" spans="1:5" x14ac:dyDescent="0.2">
      <c r="B56" s="46"/>
      <c r="C56" s="46"/>
      <c r="D56" s="46"/>
      <c r="E56" s="46"/>
    </row>
    <row r="57" spans="1:5" x14ac:dyDescent="0.2">
      <c r="B57" s="46"/>
      <c r="C57" s="46"/>
      <c r="D57" s="46"/>
      <c r="E57" s="46"/>
    </row>
    <row r="58" spans="1:5" x14ac:dyDescent="0.2">
      <c r="B58" s="46"/>
      <c r="C58" s="46"/>
      <c r="D58" s="46"/>
      <c r="E58" s="46"/>
    </row>
    <row r="59" spans="1:5" x14ac:dyDescent="0.2">
      <c r="B59" s="46"/>
      <c r="C59" s="46"/>
      <c r="D59" s="46"/>
      <c r="E59" s="46"/>
    </row>
    <row r="60" spans="1:5" x14ac:dyDescent="0.2">
      <c r="B60" s="46"/>
      <c r="C60" s="46"/>
      <c r="D60" s="46"/>
      <c r="E60" s="46"/>
    </row>
    <row r="61" spans="1:5" x14ac:dyDescent="0.2">
      <c r="B61" s="46"/>
      <c r="C61" s="46"/>
      <c r="D61" s="46"/>
      <c r="E61" s="46"/>
    </row>
    <row r="62" spans="1:5" x14ac:dyDescent="0.2">
      <c r="B62" s="46"/>
      <c r="C62" s="46"/>
      <c r="D62" s="46"/>
      <c r="E62" s="46"/>
    </row>
    <row r="63" spans="1:5" x14ac:dyDescent="0.2">
      <c r="B63" s="46"/>
      <c r="C63" s="46"/>
      <c r="D63" s="46"/>
      <c r="E63" s="46"/>
    </row>
    <row r="64" spans="1:5" x14ac:dyDescent="0.2">
      <c r="B64" s="46"/>
      <c r="C64" s="46"/>
      <c r="D64" s="46"/>
      <c r="E64" s="46"/>
    </row>
    <row r="65" spans="2:5" x14ac:dyDescent="0.2">
      <c r="B65" s="46"/>
      <c r="C65" s="46"/>
      <c r="D65" s="46"/>
      <c r="E65" s="46"/>
    </row>
    <row r="66" spans="2:5" x14ac:dyDescent="0.2">
      <c r="B66" s="46"/>
      <c r="C66" s="46"/>
      <c r="D66" s="46"/>
      <c r="E66" s="46"/>
    </row>
    <row r="67" spans="2:5" x14ac:dyDescent="0.2">
      <c r="B67" s="46"/>
      <c r="C67" s="46"/>
      <c r="D67" s="46"/>
      <c r="E67" s="46"/>
    </row>
    <row r="68" spans="2:5" x14ac:dyDescent="0.2">
      <c r="B68" s="46"/>
      <c r="C68" s="46"/>
      <c r="D68" s="46"/>
      <c r="E68" s="46"/>
    </row>
    <row r="69" spans="2:5" x14ac:dyDescent="0.2">
      <c r="B69" s="46"/>
      <c r="C69" s="46"/>
      <c r="D69" s="46"/>
      <c r="E69" s="46"/>
    </row>
    <row r="70" spans="2:5" x14ac:dyDescent="0.2">
      <c r="B70" s="46"/>
      <c r="C70" s="46"/>
      <c r="D70" s="46"/>
      <c r="E70" s="46"/>
    </row>
    <row r="71" spans="2:5" x14ac:dyDescent="0.2">
      <c r="B71" s="46"/>
      <c r="C71" s="46"/>
      <c r="D71" s="46"/>
      <c r="E71" s="46"/>
    </row>
    <row r="72" spans="2:5" x14ac:dyDescent="0.2">
      <c r="B72" s="46"/>
      <c r="C72" s="46"/>
      <c r="D72" s="46"/>
      <c r="E72" s="46"/>
    </row>
    <row r="73" spans="2:5" x14ac:dyDescent="0.2">
      <c r="B73" s="46"/>
      <c r="C73" s="46"/>
      <c r="D73" s="46"/>
      <c r="E73" s="46"/>
    </row>
    <row r="74" spans="2:5" x14ac:dyDescent="0.2">
      <c r="B74" s="46"/>
      <c r="C74" s="46"/>
      <c r="D74" s="46"/>
      <c r="E74" s="46"/>
    </row>
    <row r="75" spans="2:5" x14ac:dyDescent="0.2">
      <c r="B75" s="46"/>
      <c r="C75" s="46"/>
      <c r="D75" s="46"/>
      <c r="E75" s="46"/>
    </row>
    <row r="76" spans="2:5" x14ac:dyDescent="0.2">
      <c r="B76" s="46"/>
      <c r="C76" s="46"/>
      <c r="D76" s="46"/>
      <c r="E76" s="46"/>
    </row>
    <row r="77" spans="2:5" x14ac:dyDescent="0.2">
      <c r="B77" s="46"/>
      <c r="C77" s="46"/>
      <c r="D77" s="46"/>
      <c r="E77" s="46"/>
    </row>
    <row r="78" spans="2:5" x14ac:dyDescent="0.2">
      <c r="B78" s="46"/>
      <c r="C78" s="46"/>
      <c r="D78" s="46"/>
      <c r="E78" s="46"/>
    </row>
    <row r="79" spans="2:5" x14ac:dyDescent="0.2">
      <c r="B79" s="46"/>
      <c r="C79" s="46"/>
      <c r="D79" s="46"/>
      <c r="E79" s="46"/>
    </row>
    <row r="80" spans="2:5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5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132</v>
      </c>
      <c r="B1" s="52"/>
      <c r="C1" s="52"/>
      <c r="D1" s="52"/>
      <c r="E1" s="52"/>
      <c r="F1" s="53"/>
      <c r="G1" s="53"/>
      <c r="H1" s="53"/>
      <c r="I1" s="54" t="s">
        <v>74</v>
      </c>
    </row>
    <row r="2" spans="1:10" s="1" customFormat="1" ht="18.75" customHeight="1" x14ac:dyDescent="0.3">
      <c r="A2" s="76" t="s">
        <v>133</v>
      </c>
      <c r="B2" s="56"/>
      <c r="C2" s="56"/>
      <c r="D2" s="56"/>
      <c r="E2" s="56"/>
      <c r="F2" s="58"/>
      <c r="G2" s="60"/>
      <c r="H2" s="60"/>
      <c r="I2" s="59" t="s">
        <v>75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18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37">
        <v>105409</v>
      </c>
      <c r="C5" s="37">
        <v>112939</v>
      </c>
      <c r="D5" s="79">
        <v>132528</v>
      </c>
      <c r="E5" s="79">
        <v>142382</v>
      </c>
      <c r="F5" s="79">
        <v>170391</v>
      </c>
      <c r="G5" s="80">
        <f>IF(E5&gt;0,F5/E5-1,"-")</f>
        <v>0.19671728167886382</v>
      </c>
      <c r="H5" s="81">
        <f>IF(B5&gt;0,((F5/B5)^(1/4)-1),"-")</f>
        <v>0.12756669502494966</v>
      </c>
      <c r="I5" s="82" t="s">
        <v>5</v>
      </c>
      <c r="J5" s="50"/>
    </row>
    <row r="6" spans="1:10" ht="14.1" customHeight="1" x14ac:dyDescent="0.2">
      <c r="A6" s="83" t="s">
        <v>8</v>
      </c>
      <c r="B6" s="38">
        <v>12248</v>
      </c>
      <c r="C6" s="38">
        <v>10811</v>
      </c>
      <c r="D6" s="79">
        <v>14285</v>
      </c>
      <c r="E6" s="79">
        <v>14603</v>
      </c>
      <c r="F6" s="79">
        <v>15871</v>
      </c>
      <c r="G6" s="80">
        <f t="shared" ref="G6:G38" si="0">IF(E6&gt;0,F6/E6-1,"-")</f>
        <v>8.6831472985003044E-2</v>
      </c>
      <c r="H6" s="81">
        <f t="shared" ref="H6:H38" si="1">IF(B6&gt;0,((F6/B6)^(1/4)-1),"-")</f>
        <v>6.6927178905903606E-2</v>
      </c>
      <c r="I6" s="84" t="s">
        <v>9</v>
      </c>
      <c r="J6" s="50"/>
    </row>
    <row r="7" spans="1:10" ht="14.1" customHeight="1" x14ac:dyDescent="0.2">
      <c r="A7" s="83" t="s">
        <v>10</v>
      </c>
      <c r="B7" s="38">
        <v>15035</v>
      </c>
      <c r="C7" s="38">
        <v>13087</v>
      </c>
      <c r="D7" s="79">
        <v>13111</v>
      </c>
      <c r="E7" s="79">
        <v>14590</v>
      </c>
      <c r="F7" s="79">
        <v>16062</v>
      </c>
      <c r="G7" s="80">
        <f t="shared" si="0"/>
        <v>0.10089102124742966</v>
      </c>
      <c r="H7" s="81">
        <f t="shared" si="1"/>
        <v>1.6656044975390305E-2</v>
      </c>
      <c r="I7" s="84" t="s">
        <v>11</v>
      </c>
      <c r="J7" s="50"/>
    </row>
    <row r="8" spans="1:10" ht="14.1" customHeight="1" x14ac:dyDescent="0.2">
      <c r="A8" s="83" t="s">
        <v>6</v>
      </c>
      <c r="B8" s="38">
        <v>37678</v>
      </c>
      <c r="C8" s="38">
        <v>31614</v>
      </c>
      <c r="D8" s="79">
        <v>34034</v>
      </c>
      <c r="E8" s="79">
        <v>33681</v>
      </c>
      <c r="F8" s="79">
        <v>36423</v>
      </c>
      <c r="G8" s="80">
        <f t="shared" si="0"/>
        <v>8.1410884474926615E-2</v>
      </c>
      <c r="H8" s="81">
        <f t="shared" si="1"/>
        <v>-8.4332208271279407E-3</v>
      </c>
      <c r="I8" s="84" t="s">
        <v>7</v>
      </c>
      <c r="J8" s="50"/>
    </row>
    <row r="9" spans="1:10" ht="14.1" customHeight="1" x14ac:dyDescent="0.2">
      <c r="A9" s="83" t="s">
        <v>14</v>
      </c>
      <c r="B9" s="38">
        <v>9846</v>
      </c>
      <c r="C9" s="38">
        <v>9130</v>
      </c>
      <c r="D9" s="79">
        <v>11280</v>
      </c>
      <c r="E9" s="79">
        <v>11068</v>
      </c>
      <c r="F9" s="79">
        <v>13863</v>
      </c>
      <c r="G9" s="80">
        <f t="shared" si="0"/>
        <v>0.25252981568485722</v>
      </c>
      <c r="H9" s="81">
        <f t="shared" si="1"/>
        <v>8.9304625938819715E-2</v>
      </c>
      <c r="I9" s="84" t="s">
        <v>15</v>
      </c>
      <c r="J9" s="50"/>
    </row>
    <row r="10" spans="1:10" ht="14.1" customHeight="1" x14ac:dyDescent="0.2">
      <c r="A10" s="83" t="s">
        <v>25</v>
      </c>
      <c r="B10" s="38">
        <v>1899</v>
      </c>
      <c r="C10" s="38">
        <v>1693</v>
      </c>
      <c r="D10" s="79">
        <v>2080</v>
      </c>
      <c r="E10" s="79">
        <v>2530</v>
      </c>
      <c r="F10" s="79">
        <v>2266</v>
      </c>
      <c r="G10" s="80">
        <f t="shared" si="0"/>
        <v>-0.10434782608695647</v>
      </c>
      <c r="H10" s="81">
        <f t="shared" si="1"/>
        <v>4.5162298256526068E-2</v>
      </c>
      <c r="I10" s="84" t="s">
        <v>26</v>
      </c>
      <c r="J10" s="50"/>
    </row>
    <row r="11" spans="1:10" ht="14.1" customHeight="1" x14ac:dyDescent="0.2">
      <c r="A11" s="83" t="s">
        <v>16</v>
      </c>
      <c r="B11" s="38">
        <v>607</v>
      </c>
      <c r="C11" s="38">
        <v>872</v>
      </c>
      <c r="D11" s="79">
        <v>1016</v>
      </c>
      <c r="E11" s="79">
        <v>941</v>
      </c>
      <c r="F11" s="79">
        <v>1202</v>
      </c>
      <c r="G11" s="80">
        <f t="shared" si="0"/>
        <v>0.27736450584484595</v>
      </c>
      <c r="H11" s="81">
        <f t="shared" si="1"/>
        <v>0.1862574260276193</v>
      </c>
      <c r="I11" s="84" t="s">
        <v>17</v>
      </c>
      <c r="J11" s="50"/>
    </row>
    <row r="12" spans="1:10" ht="14.1" customHeight="1" x14ac:dyDescent="0.2">
      <c r="A12" s="83" t="s">
        <v>18</v>
      </c>
      <c r="B12" s="38">
        <v>600</v>
      </c>
      <c r="C12" s="38">
        <v>530</v>
      </c>
      <c r="D12" s="79">
        <v>777</v>
      </c>
      <c r="E12" s="79">
        <v>827</v>
      </c>
      <c r="F12" s="79">
        <v>1111</v>
      </c>
      <c r="G12" s="80">
        <f t="shared" si="0"/>
        <v>0.34340991535671095</v>
      </c>
      <c r="H12" s="81">
        <f t="shared" si="1"/>
        <v>0.16651600580389792</v>
      </c>
      <c r="I12" s="84" t="s">
        <v>19</v>
      </c>
      <c r="J12" s="50"/>
    </row>
    <row r="13" spans="1:10" ht="14.1" customHeight="1" x14ac:dyDescent="0.2">
      <c r="A13" s="83" t="s">
        <v>27</v>
      </c>
      <c r="B13" s="38">
        <v>1002</v>
      </c>
      <c r="C13" s="38">
        <v>1082</v>
      </c>
      <c r="D13" s="79">
        <v>1386</v>
      </c>
      <c r="E13" s="79">
        <v>1373</v>
      </c>
      <c r="F13" s="79">
        <v>1565</v>
      </c>
      <c r="G13" s="80">
        <f t="shared" si="0"/>
        <v>0.13983976693372169</v>
      </c>
      <c r="H13" s="81">
        <f t="shared" si="1"/>
        <v>0.11792239180397734</v>
      </c>
      <c r="I13" s="84" t="s">
        <v>28</v>
      </c>
      <c r="J13" s="50"/>
    </row>
    <row r="14" spans="1:10" ht="14.1" customHeight="1" x14ac:dyDescent="0.2">
      <c r="A14" s="83" t="s">
        <v>29</v>
      </c>
      <c r="B14" s="38">
        <v>295</v>
      </c>
      <c r="C14" s="38">
        <v>268</v>
      </c>
      <c r="D14" s="79">
        <v>525</v>
      </c>
      <c r="E14" s="79">
        <v>367</v>
      </c>
      <c r="F14" s="79">
        <v>588</v>
      </c>
      <c r="G14" s="80">
        <f t="shared" si="0"/>
        <v>0.60217983651226148</v>
      </c>
      <c r="H14" s="81">
        <f t="shared" si="1"/>
        <v>0.1881980287186602</v>
      </c>
      <c r="I14" s="84" t="s">
        <v>29</v>
      </c>
      <c r="J14" s="50"/>
    </row>
    <row r="15" spans="1:10" ht="14.1" customHeight="1" x14ac:dyDescent="0.2">
      <c r="A15" s="83" t="s">
        <v>12</v>
      </c>
      <c r="B15" s="38">
        <v>7886</v>
      </c>
      <c r="C15" s="38">
        <v>6974</v>
      </c>
      <c r="D15" s="79">
        <v>8406</v>
      </c>
      <c r="E15" s="79">
        <v>8526</v>
      </c>
      <c r="F15" s="79">
        <v>9080</v>
      </c>
      <c r="G15" s="80">
        <f t="shared" si="0"/>
        <v>6.4977715224020738E-2</v>
      </c>
      <c r="H15" s="81">
        <f t="shared" si="1"/>
        <v>3.5874802253938576E-2</v>
      </c>
      <c r="I15" s="84" t="s">
        <v>13</v>
      </c>
      <c r="J15" s="50"/>
    </row>
    <row r="16" spans="1:10" ht="14.1" customHeight="1" x14ac:dyDescent="0.2">
      <c r="A16" s="83" t="s">
        <v>23</v>
      </c>
      <c r="B16" s="38">
        <v>4659</v>
      </c>
      <c r="C16" s="38">
        <v>5732</v>
      </c>
      <c r="D16" s="79">
        <v>4303</v>
      </c>
      <c r="E16" s="79">
        <v>6251</v>
      </c>
      <c r="F16" s="79">
        <v>7670</v>
      </c>
      <c r="G16" s="80">
        <f t="shared" si="0"/>
        <v>0.22700367941129418</v>
      </c>
      <c r="H16" s="81">
        <f t="shared" si="1"/>
        <v>0.13272807138545106</v>
      </c>
      <c r="I16" s="84" t="s">
        <v>24</v>
      </c>
      <c r="J16" s="50"/>
    </row>
    <row r="17" spans="1:10" ht="14.1" customHeight="1" x14ac:dyDescent="0.2">
      <c r="A17" s="83" t="s">
        <v>22</v>
      </c>
      <c r="B17" s="38">
        <v>1009</v>
      </c>
      <c r="C17" s="38">
        <v>946</v>
      </c>
      <c r="D17" s="79">
        <v>538</v>
      </c>
      <c r="E17" s="79">
        <v>495</v>
      </c>
      <c r="F17" s="79">
        <v>770</v>
      </c>
      <c r="G17" s="80">
        <f t="shared" si="0"/>
        <v>0.55555555555555558</v>
      </c>
      <c r="H17" s="81">
        <f t="shared" si="1"/>
        <v>-6.5348107381065001E-2</v>
      </c>
      <c r="I17" s="84" t="s">
        <v>22</v>
      </c>
      <c r="J17" s="50"/>
    </row>
    <row r="18" spans="1:10" ht="14.1" customHeight="1" x14ac:dyDescent="0.2">
      <c r="A18" s="83" t="s">
        <v>20</v>
      </c>
      <c r="B18" s="38">
        <v>667</v>
      </c>
      <c r="C18" s="38">
        <v>342</v>
      </c>
      <c r="D18" s="79">
        <v>439</v>
      </c>
      <c r="E18" s="79">
        <v>358</v>
      </c>
      <c r="F18" s="79">
        <v>366</v>
      </c>
      <c r="G18" s="80">
        <f t="shared" si="0"/>
        <v>2.2346368715083775E-2</v>
      </c>
      <c r="H18" s="81">
        <f t="shared" si="1"/>
        <v>-0.13932574384214613</v>
      </c>
      <c r="I18" s="84" t="s">
        <v>21</v>
      </c>
      <c r="J18" s="50"/>
    </row>
    <row r="19" spans="1:10" ht="14.1" customHeight="1" x14ac:dyDescent="0.2">
      <c r="A19" s="83" t="s">
        <v>30</v>
      </c>
      <c r="B19" s="38">
        <v>318</v>
      </c>
      <c r="C19" s="38">
        <v>356</v>
      </c>
      <c r="D19" s="79">
        <v>515</v>
      </c>
      <c r="E19" s="79">
        <v>570</v>
      </c>
      <c r="F19" s="79">
        <v>885</v>
      </c>
      <c r="G19" s="80">
        <f t="shared" si="0"/>
        <v>0.55263157894736836</v>
      </c>
      <c r="H19" s="81">
        <f t="shared" si="1"/>
        <v>0.29160297798737322</v>
      </c>
      <c r="I19" s="84" t="s">
        <v>31</v>
      </c>
      <c r="J19" s="50"/>
    </row>
    <row r="20" spans="1:10" ht="14.1" customHeight="1" x14ac:dyDescent="0.2">
      <c r="A20" s="83" t="s">
        <v>76</v>
      </c>
      <c r="B20" s="38">
        <v>5325</v>
      </c>
      <c r="C20" s="38">
        <v>1877</v>
      </c>
      <c r="D20" s="79">
        <v>1204</v>
      </c>
      <c r="E20" s="79">
        <v>1716</v>
      </c>
      <c r="F20" s="79">
        <v>1975</v>
      </c>
      <c r="G20" s="80">
        <f t="shared" si="0"/>
        <v>0.1509324009324009</v>
      </c>
      <c r="H20" s="81">
        <f t="shared" si="1"/>
        <v>-0.21960968320354346</v>
      </c>
      <c r="I20" s="84" t="s">
        <v>77</v>
      </c>
      <c r="J20" s="50"/>
    </row>
    <row r="21" spans="1:10" ht="14.1" customHeight="1" x14ac:dyDescent="0.2">
      <c r="A21" s="83" t="s">
        <v>86</v>
      </c>
      <c r="B21" s="38">
        <v>1144</v>
      </c>
      <c r="C21" s="38">
        <v>560</v>
      </c>
      <c r="D21" s="79">
        <v>560</v>
      </c>
      <c r="E21" s="79">
        <v>652</v>
      </c>
      <c r="F21" s="79">
        <v>505</v>
      </c>
      <c r="G21" s="80">
        <f t="shared" si="0"/>
        <v>-0.22546012269938653</v>
      </c>
      <c r="H21" s="81">
        <f t="shared" si="1"/>
        <v>-0.18488978003637047</v>
      </c>
      <c r="I21" s="84" t="s">
        <v>36</v>
      </c>
      <c r="J21" s="50"/>
    </row>
    <row r="22" spans="1:10" ht="14.1" customHeight="1" x14ac:dyDescent="0.2">
      <c r="A22" s="83" t="s">
        <v>78</v>
      </c>
      <c r="B22" s="38">
        <v>607</v>
      </c>
      <c r="C22" s="38">
        <v>227</v>
      </c>
      <c r="D22" s="79">
        <v>409</v>
      </c>
      <c r="E22" s="79">
        <v>606</v>
      </c>
      <c r="F22" s="79">
        <v>904</v>
      </c>
      <c r="G22" s="80">
        <f t="shared" si="0"/>
        <v>0.49174917491749182</v>
      </c>
      <c r="H22" s="81">
        <f t="shared" si="1"/>
        <v>0.10470147746772729</v>
      </c>
      <c r="I22" s="84" t="s">
        <v>79</v>
      </c>
      <c r="J22" s="50"/>
    </row>
    <row r="23" spans="1:10" ht="14.1" customHeight="1" x14ac:dyDescent="0.2">
      <c r="A23" s="83" t="s">
        <v>118</v>
      </c>
      <c r="B23" s="38">
        <v>365</v>
      </c>
      <c r="C23" s="38">
        <v>257</v>
      </c>
      <c r="D23" s="79">
        <v>408</v>
      </c>
      <c r="E23" s="79">
        <v>602</v>
      </c>
      <c r="F23" s="79">
        <v>517</v>
      </c>
      <c r="G23" s="80">
        <f t="shared" si="0"/>
        <v>-0.14119601328903653</v>
      </c>
      <c r="H23" s="81">
        <f t="shared" si="1"/>
        <v>9.0936367513932748E-2</v>
      </c>
      <c r="I23" s="84" t="s">
        <v>121</v>
      </c>
      <c r="J23" s="50"/>
    </row>
    <row r="24" spans="1:10" ht="14.1" customHeight="1" x14ac:dyDescent="0.2">
      <c r="A24" s="83" t="s">
        <v>32</v>
      </c>
      <c r="B24" s="38">
        <v>279</v>
      </c>
      <c r="C24" s="38">
        <v>293</v>
      </c>
      <c r="D24" s="79">
        <v>475</v>
      </c>
      <c r="E24" s="79">
        <v>514</v>
      </c>
      <c r="F24" s="79">
        <v>584</v>
      </c>
      <c r="G24" s="80">
        <f t="shared" si="0"/>
        <v>0.13618677042801552</v>
      </c>
      <c r="H24" s="81">
        <f t="shared" si="1"/>
        <v>0.20282421034576226</v>
      </c>
      <c r="I24" s="84" t="s">
        <v>33</v>
      </c>
      <c r="J24" s="50"/>
    </row>
    <row r="25" spans="1:10" ht="14.1" customHeight="1" x14ac:dyDescent="0.2">
      <c r="A25" s="83" t="s">
        <v>34</v>
      </c>
      <c r="B25" s="38">
        <v>1233</v>
      </c>
      <c r="C25" s="38">
        <v>1750</v>
      </c>
      <c r="D25" s="79">
        <v>1908</v>
      </c>
      <c r="E25" s="79">
        <v>2147</v>
      </c>
      <c r="F25" s="79">
        <v>2277</v>
      </c>
      <c r="G25" s="80">
        <f t="shared" si="0"/>
        <v>6.0549604098742327E-2</v>
      </c>
      <c r="H25" s="81">
        <f t="shared" si="1"/>
        <v>0.16573540958593802</v>
      </c>
      <c r="I25" s="84" t="s">
        <v>35</v>
      </c>
      <c r="J25" s="50"/>
    </row>
    <row r="26" spans="1:10" ht="14.1" customHeight="1" x14ac:dyDescent="0.2">
      <c r="A26" s="83" t="s">
        <v>37</v>
      </c>
      <c r="B26" s="38">
        <v>2982</v>
      </c>
      <c r="C26" s="38">
        <v>843</v>
      </c>
      <c r="D26" s="79">
        <v>1146</v>
      </c>
      <c r="E26" s="79">
        <v>1140</v>
      </c>
      <c r="F26" s="79">
        <v>1439</v>
      </c>
      <c r="G26" s="80">
        <f t="shared" si="0"/>
        <v>0.262280701754386</v>
      </c>
      <c r="H26" s="81">
        <f t="shared" si="1"/>
        <v>-0.16653323124761221</v>
      </c>
      <c r="I26" s="84" t="s">
        <v>38</v>
      </c>
      <c r="J26" s="50"/>
    </row>
    <row r="27" spans="1:10" ht="14.1" customHeight="1" x14ac:dyDescent="0.2">
      <c r="A27" s="83" t="s">
        <v>39</v>
      </c>
      <c r="B27" s="38">
        <v>7839</v>
      </c>
      <c r="C27" s="38">
        <v>7606</v>
      </c>
      <c r="D27" s="79">
        <v>10063</v>
      </c>
      <c r="E27" s="79">
        <v>9519</v>
      </c>
      <c r="F27" s="79">
        <v>6180</v>
      </c>
      <c r="G27" s="80">
        <f t="shared" si="0"/>
        <v>-0.35077213993066503</v>
      </c>
      <c r="H27" s="81">
        <f t="shared" si="1"/>
        <v>-5.7715705338527767E-2</v>
      </c>
      <c r="I27" s="84" t="s">
        <v>40</v>
      </c>
      <c r="J27" s="50"/>
    </row>
    <row r="28" spans="1:10" ht="14.1" customHeight="1" x14ac:dyDescent="0.2">
      <c r="A28" s="83" t="s">
        <v>41</v>
      </c>
      <c r="B28" s="38">
        <v>441</v>
      </c>
      <c r="C28" s="38">
        <v>419</v>
      </c>
      <c r="D28" s="79">
        <v>551</v>
      </c>
      <c r="E28" s="79">
        <v>628</v>
      </c>
      <c r="F28" s="79">
        <v>702</v>
      </c>
      <c r="G28" s="80">
        <f t="shared" si="0"/>
        <v>0.11783439490445868</v>
      </c>
      <c r="H28" s="81">
        <f t="shared" si="1"/>
        <v>0.12324535332273734</v>
      </c>
      <c r="I28" s="84" t="s">
        <v>41</v>
      </c>
      <c r="J28" s="50"/>
    </row>
    <row r="29" spans="1:10" ht="14.1" customHeight="1" x14ac:dyDescent="0.2">
      <c r="A29" s="83" t="s">
        <v>42</v>
      </c>
      <c r="B29" s="38">
        <v>447</v>
      </c>
      <c r="C29" s="38">
        <v>401</v>
      </c>
      <c r="D29" s="79">
        <v>519</v>
      </c>
      <c r="E29" s="79">
        <v>597</v>
      </c>
      <c r="F29" s="79">
        <v>605</v>
      </c>
      <c r="G29" s="80">
        <f t="shared" si="0"/>
        <v>1.3400335008375119E-2</v>
      </c>
      <c r="H29" s="81">
        <f t="shared" si="1"/>
        <v>7.8603841908130523E-2</v>
      </c>
      <c r="I29" s="84" t="s">
        <v>42</v>
      </c>
      <c r="J29" s="50"/>
    </row>
    <row r="30" spans="1:10" ht="14.1" customHeight="1" x14ac:dyDescent="0.2">
      <c r="A30" s="83" t="s">
        <v>80</v>
      </c>
      <c r="B30" s="38">
        <v>470</v>
      </c>
      <c r="C30" s="38">
        <v>492</v>
      </c>
      <c r="D30" s="79">
        <v>2317</v>
      </c>
      <c r="E30" s="79">
        <v>3117</v>
      </c>
      <c r="F30" s="79">
        <v>3513</v>
      </c>
      <c r="G30" s="80">
        <f t="shared" si="0"/>
        <v>0.12704523580365734</v>
      </c>
      <c r="H30" s="81">
        <f t="shared" si="1"/>
        <v>0.65346525363459818</v>
      </c>
      <c r="I30" s="84" t="s">
        <v>80</v>
      </c>
      <c r="J30" s="50"/>
    </row>
    <row r="31" spans="1:10" ht="14.1" customHeight="1" x14ac:dyDescent="0.2">
      <c r="A31" s="83" t="s">
        <v>81</v>
      </c>
      <c r="B31" s="38">
        <v>311</v>
      </c>
      <c r="C31" s="38">
        <v>180</v>
      </c>
      <c r="D31" s="79">
        <v>392</v>
      </c>
      <c r="E31" s="79">
        <v>299</v>
      </c>
      <c r="F31" s="79">
        <v>345</v>
      </c>
      <c r="G31" s="80">
        <f t="shared" si="0"/>
        <v>0.15384615384615374</v>
      </c>
      <c r="H31" s="81">
        <f t="shared" si="1"/>
        <v>2.6277190267473216E-2</v>
      </c>
      <c r="I31" s="84" t="s">
        <v>81</v>
      </c>
      <c r="J31" s="50"/>
    </row>
    <row r="32" spans="1:10" ht="14.1" customHeight="1" x14ac:dyDescent="0.2">
      <c r="A32" s="83" t="s">
        <v>82</v>
      </c>
      <c r="B32" s="38">
        <v>2877</v>
      </c>
      <c r="C32" s="38">
        <v>1754</v>
      </c>
      <c r="D32" s="79">
        <v>1265</v>
      </c>
      <c r="E32" s="79">
        <v>2001</v>
      </c>
      <c r="F32" s="79">
        <v>1917</v>
      </c>
      <c r="G32" s="80">
        <f t="shared" si="0"/>
        <v>-4.1979010494752611E-2</v>
      </c>
      <c r="H32" s="81">
        <f t="shared" si="1"/>
        <v>-9.6515798622448856E-2</v>
      </c>
      <c r="I32" s="84" t="s">
        <v>83</v>
      </c>
      <c r="J32" s="50"/>
    </row>
    <row r="33" spans="1:10" ht="14.1" customHeight="1" x14ac:dyDescent="0.2">
      <c r="A33" s="83" t="s">
        <v>84</v>
      </c>
      <c r="B33" s="38">
        <v>321</v>
      </c>
      <c r="C33" s="38">
        <v>290</v>
      </c>
      <c r="D33" s="79">
        <v>338</v>
      </c>
      <c r="E33" s="79">
        <v>468</v>
      </c>
      <c r="F33" s="79">
        <v>457</v>
      </c>
      <c r="G33" s="80">
        <f t="shared" si="0"/>
        <v>-2.3504273504273532E-2</v>
      </c>
      <c r="H33" s="81">
        <f t="shared" si="1"/>
        <v>9.2327310106491423E-2</v>
      </c>
      <c r="I33" s="84" t="s">
        <v>85</v>
      </c>
      <c r="J33" s="50"/>
    </row>
    <row r="34" spans="1:10" ht="14.1" customHeight="1" x14ac:dyDescent="0.2">
      <c r="A34" s="83" t="s">
        <v>119</v>
      </c>
      <c r="B34" s="38">
        <v>138</v>
      </c>
      <c r="C34" s="38">
        <v>168</v>
      </c>
      <c r="D34" s="79">
        <v>318</v>
      </c>
      <c r="E34" s="79">
        <v>302</v>
      </c>
      <c r="F34" s="79">
        <v>446</v>
      </c>
      <c r="G34" s="80">
        <f t="shared" si="0"/>
        <v>0.47682119205298013</v>
      </c>
      <c r="H34" s="81">
        <f t="shared" si="1"/>
        <v>0.34079982029263278</v>
      </c>
      <c r="I34" s="84" t="s">
        <v>122</v>
      </c>
      <c r="J34" s="50"/>
    </row>
    <row r="35" spans="1:10" ht="14.1" customHeight="1" x14ac:dyDescent="0.2">
      <c r="A35" s="83" t="s">
        <v>120</v>
      </c>
      <c r="B35" s="38">
        <v>151</v>
      </c>
      <c r="C35" s="38">
        <v>195</v>
      </c>
      <c r="D35" s="79">
        <v>247</v>
      </c>
      <c r="E35" s="79">
        <v>386</v>
      </c>
      <c r="F35" s="79">
        <v>333</v>
      </c>
      <c r="G35" s="80">
        <f t="shared" si="0"/>
        <v>-0.13730569948186533</v>
      </c>
      <c r="H35" s="81">
        <f t="shared" si="1"/>
        <v>0.21861584733692996</v>
      </c>
      <c r="I35" s="84" t="s">
        <v>123</v>
      </c>
      <c r="J35" s="50"/>
    </row>
    <row r="36" spans="1:10" ht="14.1" customHeight="1" x14ac:dyDescent="0.2">
      <c r="A36" s="83" t="s">
        <v>43</v>
      </c>
      <c r="B36" s="39">
        <f>B38-SUM(B5:B35)</f>
        <v>5619</v>
      </c>
      <c r="C36" s="39">
        <f>C38-SUM(C5:C35)</f>
        <v>4908</v>
      </c>
      <c r="D36" s="39">
        <f>D38-SUM(D5:D35)</f>
        <v>5094</v>
      </c>
      <c r="E36" s="39">
        <f>E38-SUM(E5:E35)</f>
        <v>6778</v>
      </c>
      <c r="F36" s="39">
        <v>9109</v>
      </c>
      <c r="G36" s="80">
        <f t="shared" si="0"/>
        <v>0.34390675715550301</v>
      </c>
      <c r="H36" s="81">
        <f t="shared" si="1"/>
        <v>0.12837360225112593</v>
      </c>
      <c r="I36" s="84" t="s">
        <v>44</v>
      </c>
      <c r="J36" s="50"/>
    </row>
    <row r="37" spans="1:10" ht="14.1" customHeight="1" x14ac:dyDescent="0.2">
      <c r="A37" s="67" t="s">
        <v>45</v>
      </c>
      <c r="B37" s="68">
        <v>124298</v>
      </c>
      <c r="C37" s="68">
        <v>105657</v>
      </c>
      <c r="D37" s="69">
        <v>119909</v>
      </c>
      <c r="E37" s="69">
        <v>127652</v>
      </c>
      <c r="F37" s="69">
        <v>139530</v>
      </c>
      <c r="G37" s="70">
        <f t="shared" si="0"/>
        <v>9.3049854291354706E-2</v>
      </c>
      <c r="H37" s="71">
        <f t="shared" si="1"/>
        <v>2.9321071381374519E-2</v>
      </c>
      <c r="I37" s="72" t="s">
        <v>46</v>
      </c>
      <c r="J37" s="50"/>
    </row>
    <row r="38" spans="1:10" ht="14.1" customHeight="1" x14ac:dyDescent="0.2">
      <c r="A38" s="73" t="s">
        <v>47</v>
      </c>
      <c r="B38" s="74">
        <v>229707</v>
      </c>
      <c r="C38" s="74">
        <v>218596</v>
      </c>
      <c r="D38" s="72">
        <v>252437</v>
      </c>
      <c r="E38" s="72">
        <v>270034</v>
      </c>
      <c r="F38" s="72">
        <v>309921</v>
      </c>
      <c r="G38" s="70">
        <f t="shared" si="0"/>
        <v>0.14771102898153576</v>
      </c>
      <c r="H38" s="70">
        <f t="shared" si="1"/>
        <v>7.7752884049245186E-2</v>
      </c>
      <c r="I38" s="72" t="s">
        <v>48</v>
      </c>
      <c r="J38" s="50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F41" s="89"/>
      <c r="G41"/>
      <c r="H41"/>
      <c r="J41"/>
    </row>
    <row r="42" spans="1:10" x14ac:dyDescent="0.2">
      <c r="A42"/>
      <c r="B42" s="46"/>
      <c r="C42" s="46"/>
      <c r="D42" s="46"/>
      <c r="E42" s="46"/>
    </row>
    <row r="43" spans="1:10" x14ac:dyDescent="0.2">
      <c r="A43"/>
      <c r="B43" s="46"/>
      <c r="C43" s="46"/>
      <c r="D43" s="46"/>
      <c r="E43" s="46"/>
    </row>
    <row r="44" spans="1:10" x14ac:dyDescent="0.2">
      <c r="A44"/>
      <c r="B44" s="46"/>
      <c r="C44" s="46"/>
      <c r="D44" s="46"/>
      <c r="E44" s="46"/>
    </row>
    <row r="45" spans="1:10" x14ac:dyDescent="0.2">
      <c r="A45"/>
      <c r="B45"/>
      <c r="C45"/>
      <c r="D45" s="46"/>
      <c r="E45" s="46"/>
    </row>
    <row r="46" spans="1:10" x14ac:dyDescent="0.2">
      <c r="A46"/>
      <c r="B46"/>
      <c r="C46"/>
      <c r="D46" s="46"/>
      <c r="E46" s="46"/>
    </row>
    <row r="47" spans="1:10" x14ac:dyDescent="0.2">
      <c r="A47"/>
      <c r="B47"/>
      <c r="C47"/>
      <c r="D47" s="46"/>
      <c r="E47" s="46"/>
    </row>
    <row r="48" spans="1:10" x14ac:dyDescent="0.2">
      <c r="A48"/>
      <c r="B48"/>
      <c r="C48"/>
      <c r="D48" s="46"/>
      <c r="E48" s="46"/>
    </row>
    <row r="49" spans="1:5" x14ac:dyDescent="0.2">
      <c r="A49"/>
      <c r="B49"/>
      <c r="C49"/>
      <c r="D49" s="46"/>
      <c r="E49" s="46"/>
    </row>
    <row r="50" spans="1:5" x14ac:dyDescent="0.2">
      <c r="A50"/>
      <c r="B50"/>
      <c r="C50"/>
      <c r="D50" s="46"/>
      <c r="E50" s="46"/>
    </row>
    <row r="51" spans="1:5" x14ac:dyDescent="0.2">
      <c r="A51"/>
      <c r="B51"/>
      <c r="C51"/>
      <c r="D51" s="46"/>
      <c r="E51" s="46"/>
    </row>
    <row r="52" spans="1:5" x14ac:dyDescent="0.2">
      <c r="A52"/>
      <c r="B52"/>
      <c r="C52"/>
      <c r="D52" s="46"/>
      <c r="E52" s="46"/>
    </row>
    <row r="53" spans="1:5" x14ac:dyDescent="0.2">
      <c r="A53"/>
      <c r="B53"/>
      <c r="C53"/>
      <c r="D53" s="46"/>
      <c r="E53" s="46"/>
    </row>
    <row r="54" spans="1:5" x14ac:dyDescent="0.2">
      <c r="A54"/>
      <c r="B54"/>
      <c r="C54"/>
      <c r="D54" s="46"/>
      <c r="E54" s="46"/>
    </row>
    <row r="55" spans="1:5" x14ac:dyDescent="0.2">
      <c r="B55" s="46"/>
      <c r="C55" s="46"/>
      <c r="D55" s="46"/>
      <c r="E55" s="46"/>
    </row>
    <row r="56" spans="1:5" x14ac:dyDescent="0.2">
      <c r="B56" s="46"/>
      <c r="C56" s="46"/>
      <c r="D56" s="46"/>
      <c r="E56" s="46"/>
    </row>
    <row r="57" spans="1:5" x14ac:dyDescent="0.2">
      <c r="B57" s="46"/>
      <c r="C57" s="46"/>
      <c r="D57" s="46"/>
      <c r="E57" s="46"/>
    </row>
    <row r="58" spans="1:5" x14ac:dyDescent="0.2">
      <c r="B58" s="46"/>
      <c r="C58" s="46"/>
      <c r="D58" s="46"/>
      <c r="E58" s="46"/>
    </row>
    <row r="59" spans="1:5" x14ac:dyDescent="0.2">
      <c r="B59" s="46"/>
      <c r="C59" s="46"/>
      <c r="D59" s="46"/>
      <c r="E59" s="46"/>
    </row>
    <row r="60" spans="1:5" x14ac:dyDescent="0.2">
      <c r="B60" s="46"/>
      <c r="C60" s="46"/>
      <c r="D60" s="46"/>
      <c r="E60" s="46"/>
    </row>
    <row r="61" spans="1:5" x14ac:dyDescent="0.2">
      <c r="B61" s="46"/>
      <c r="C61" s="46"/>
      <c r="D61" s="46"/>
      <c r="E61" s="46"/>
    </row>
    <row r="62" spans="1:5" x14ac:dyDescent="0.2">
      <c r="B62" s="46"/>
      <c r="C62" s="46"/>
      <c r="D62" s="46"/>
      <c r="E62" s="46"/>
    </row>
    <row r="63" spans="1:5" x14ac:dyDescent="0.2">
      <c r="B63" s="46"/>
      <c r="C63" s="46"/>
      <c r="D63" s="46"/>
      <c r="E63" s="46"/>
    </row>
    <row r="64" spans="1:5" x14ac:dyDescent="0.2">
      <c r="B64" s="46"/>
      <c r="C64" s="46"/>
      <c r="D64" s="46"/>
      <c r="E64" s="46"/>
    </row>
    <row r="65" spans="2:5" x14ac:dyDescent="0.2">
      <c r="B65" s="46"/>
      <c r="C65" s="46"/>
      <c r="D65" s="46"/>
      <c r="E65" s="46"/>
    </row>
    <row r="66" spans="2:5" x14ac:dyDescent="0.2">
      <c r="B66" s="46"/>
      <c r="C66" s="46"/>
      <c r="D66" s="46"/>
      <c r="E66" s="46"/>
    </row>
    <row r="67" spans="2:5" x14ac:dyDescent="0.2">
      <c r="B67" s="46"/>
      <c r="C67" s="46"/>
      <c r="D67" s="46"/>
      <c r="E67" s="46"/>
    </row>
    <row r="68" spans="2:5" x14ac:dyDescent="0.2">
      <c r="B68" s="46"/>
      <c r="C68" s="46"/>
      <c r="D68" s="46"/>
      <c r="E68" s="46"/>
    </row>
    <row r="69" spans="2:5" x14ac:dyDescent="0.2">
      <c r="B69" s="46"/>
      <c r="C69" s="46"/>
      <c r="D69" s="46"/>
      <c r="E69" s="46"/>
    </row>
    <row r="70" spans="2:5" x14ac:dyDescent="0.2">
      <c r="B70" s="46"/>
      <c r="C70" s="46"/>
      <c r="D70" s="46"/>
      <c r="E70" s="46"/>
    </row>
    <row r="71" spans="2:5" x14ac:dyDescent="0.2">
      <c r="B71" s="46"/>
      <c r="C71" s="46"/>
      <c r="D71" s="46"/>
      <c r="E71" s="46"/>
    </row>
    <row r="72" spans="2:5" x14ac:dyDescent="0.2">
      <c r="B72" s="46"/>
      <c r="C72" s="46"/>
      <c r="D72" s="46"/>
      <c r="E72" s="46"/>
    </row>
    <row r="73" spans="2:5" x14ac:dyDescent="0.2">
      <c r="B73" s="46"/>
      <c r="C73" s="46"/>
      <c r="D73" s="46"/>
      <c r="E73" s="46"/>
    </row>
    <row r="74" spans="2:5" x14ac:dyDescent="0.2">
      <c r="B74" s="46"/>
      <c r="C74" s="46"/>
      <c r="D74" s="46"/>
      <c r="E74" s="46"/>
    </row>
    <row r="75" spans="2:5" x14ac:dyDescent="0.2">
      <c r="B75" s="46"/>
      <c r="C75" s="46"/>
      <c r="D75" s="46"/>
      <c r="E75" s="46"/>
    </row>
    <row r="76" spans="2:5" x14ac:dyDescent="0.2">
      <c r="B76" s="46"/>
      <c r="C76" s="46"/>
      <c r="D76" s="46"/>
      <c r="E76" s="46"/>
    </row>
    <row r="77" spans="2:5" x14ac:dyDescent="0.2">
      <c r="B77" s="46"/>
      <c r="C77" s="46"/>
      <c r="D77" s="46"/>
      <c r="E77" s="46"/>
    </row>
    <row r="78" spans="2:5" x14ac:dyDescent="0.2">
      <c r="B78" s="46"/>
      <c r="C78" s="46"/>
      <c r="D78" s="46"/>
      <c r="E78" s="46"/>
    </row>
    <row r="79" spans="2:5" x14ac:dyDescent="0.2">
      <c r="B79" s="46"/>
      <c r="C79" s="46"/>
      <c r="D79" s="46"/>
      <c r="E79" s="46"/>
    </row>
    <row r="80" spans="2:5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5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5" width="12.5703125" style="40" customWidth="1"/>
    <col min="6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2"/>
      <c r="C1" s="52"/>
      <c r="D1" s="52"/>
      <c r="E1" s="52"/>
      <c r="F1" s="53"/>
      <c r="G1" s="53"/>
      <c r="H1" s="53"/>
      <c r="I1" s="54" t="s">
        <v>74</v>
      </c>
    </row>
    <row r="2" spans="1:10" s="1" customFormat="1" ht="18.75" customHeight="1" x14ac:dyDescent="0.3">
      <c r="A2" s="55" t="s">
        <v>127</v>
      </c>
      <c r="B2" s="56"/>
      <c r="C2" s="56"/>
      <c r="D2" s="56"/>
      <c r="E2" s="56"/>
      <c r="F2" s="58"/>
      <c r="G2" s="60"/>
      <c r="H2" s="60"/>
      <c r="I2" s="59" t="s">
        <v>75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18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37">
        <v>1220212</v>
      </c>
      <c r="C5" s="37">
        <v>1250759</v>
      </c>
      <c r="D5" s="8">
        <v>1261465</v>
      </c>
      <c r="E5" s="8">
        <v>1245571</v>
      </c>
      <c r="F5" s="8">
        <v>1240282</v>
      </c>
      <c r="G5" s="33">
        <f>IF(E5&gt;0,F5/E5-1,"-")</f>
        <v>-4.2462452963339947E-3</v>
      </c>
      <c r="H5" s="34">
        <f>IF(B5&gt;0,((F5/B5)^(1/4)-1),"-")</f>
        <v>4.0868683059864797E-3</v>
      </c>
      <c r="I5" s="29" t="s">
        <v>5</v>
      </c>
      <c r="J5" s="17"/>
    </row>
    <row r="6" spans="1:10" ht="14.1" customHeight="1" x14ac:dyDescent="0.2">
      <c r="A6" s="11" t="s">
        <v>8</v>
      </c>
      <c r="B6" s="38">
        <v>419977</v>
      </c>
      <c r="C6" s="38">
        <v>419474</v>
      </c>
      <c r="D6" s="8">
        <v>396744</v>
      </c>
      <c r="E6" s="8">
        <v>383274</v>
      </c>
      <c r="F6" s="8">
        <v>351806</v>
      </c>
      <c r="G6" s="33">
        <f t="shared" ref="G6:G38" si="0">IF(E6&gt;0,F6/E6-1,"-")</f>
        <v>-8.2103142921252203E-2</v>
      </c>
      <c r="H6" s="34">
        <f t="shared" ref="H6:H38" si="1">IF(B6&gt;0,((F6/B6)^(1/4)-1),"-")</f>
        <v>-4.3313966612611776E-2</v>
      </c>
      <c r="I6" s="19" t="s">
        <v>9</v>
      </c>
      <c r="J6" s="17"/>
    </row>
    <row r="7" spans="1:10" ht="14.1" customHeight="1" x14ac:dyDescent="0.2">
      <c r="A7" s="11" t="s">
        <v>10</v>
      </c>
      <c r="B7" s="38">
        <v>68226</v>
      </c>
      <c r="C7" s="38">
        <v>73526</v>
      </c>
      <c r="D7" s="8">
        <v>76372</v>
      </c>
      <c r="E7" s="8">
        <v>74283</v>
      </c>
      <c r="F7" s="8">
        <v>72845</v>
      </c>
      <c r="G7" s="33">
        <f t="shared" si="0"/>
        <v>-1.935839963383279E-2</v>
      </c>
      <c r="H7" s="34">
        <f t="shared" si="1"/>
        <v>1.6511881910056259E-2</v>
      </c>
      <c r="I7" s="19" t="s">
        <v>11</v>
      </c>
      <c r="J7" s="17"/>
    </row>
    <row r="8" spans="1:10" ht="14.1" customHeight="1" x14ac:dyDescent="0.2">
      <c r="A8" s="11" t="s">
        <v>6</v>
      </c>
      <c r="B8" s="38">
        <v>151873</v>
      </c>
      <c r="C8" s="38">
        <v>152941</v>
      </c>
      <c r="D8" s="8">
        <v>160228</v>
      </c>
      <c r="E8" s="8">
        <v>167344</v>
      </c>
      <c r="F8" s="8">
        <v>166006</v>
      </c>
      <c r="G8" s="33">
        <f t="shared" si="0"/>
        <v>-7.9955062625489681E-3</v>
      </c>
      <c r="H8" s="34">
        <f t="shared" si="1"/>
        <v>2.2494082620090117E-2</v>
      </c>
      <c r="I8" s="19" t="s">
        <v>7</v>
      </c>
      <c r="J8" s="17"/>
    </row>
    <row r="9" spans="1:10" ht="14.1" customHeight="1" x14ac:dyDescent="0.2">
      <c r="A9" s="11" t="s">
        <v>14</v>
      </c>
      <c r="B9" s="38">
        <v>76463</v>
      </c>
      <c r="C9" s="38">
        <v>63161</v>
      </c>
      <c r="D9" s="8">
        <v>71390</v>
      </c>
      <c r="E9" s="8">
        <v>67843</v>
      </c>
      <c r="F9" s="8">
        <v>71214</v>
      </c>
      <c r="G9" s="33">
        <f t="shared" si="0"/>
        <v>4.968825081438033E-2</v>
      </c>
      <c r="H9" s="34">
        <f t="shared" si="1"/>
        <v>-1.7622263152207718E-2</v>
      </c>
      <c r="I9" s="19" t="s">
        <v>15</v>
      </c>
      <c r="J9" s="17"/>
    </row>
    <row r="10" spans="1:10" ht="14.1" customHeight="1" x14ac:dyDescent="0.2">
      <c r="A10" s="11" t="s">
        <v>25</v>
      </c>
      <c r="B10" s="38">
        <v>10478</v>
      </c>
      <c r="C10" s="38">
        <v>10373</v>
      </c>
      <c r="D10" s="8">
        <v>10618</v>
      </c>
      <c r="E10" s="8">
        <v>12849</v>
      </c>
      <c r="F10" s="8">
        <v>12660</v>
      </c>
      <c r="G10" s="33">
        <f t="shared" si="0"/>
        <v>-1.4709315900070075E-2</v>
      </c>
      <c r="H10" s="34">
        <f t="shared" si="1"/>
        <v>4.8428523646323107E-2</v>
      </c>
      <c r="I10" s="19" t="s">
        <v>26</v>
      </c>
      <c r="J10" s="17"/>
    </row>
    <row r="11" spans="1:10" ht="14.1" customHeight="1" x14ac:dyDescent="0.2">
      <c r="A11" s="11" t="s">
        <v>16</v>
      </c>
      <c r="B11" s="38">
        <v>2170</v>
      </c>
      <c r="C11" s="38">
        <v>1832</v>
      </c>
      <c r="D11" s="8">
        <v>2417</v>
      </c>
      <c r="E11" s="8">
        <v>2320</v>
      </c>
      <c r="F11" s="8">
        <v>2475</v>
      </c>
      <c r="G11" s="33">
        <f t="shared" si="0"/>
        <v>6.6810344827586299E-2</v>
      </c>
      <c r="H11" s="34">
        <f t="shared" si="1"/>
        <v>3.3424771149228816E-2</v>
      </c>
      <c r="I11" s="19" t="s">
        <v>17</v>
      </c>
      <c r="J11" s="17"/>
    </row>
    <row r="12" spans="1:10" ht="14.1" customHeight="1" x14ac:dyDescent="0.2">
      <c r="A12" s="11" t="s">
        <v>18</v>
      </c>
      <c r="B12" s="38">
        <v>7610</v>
      </c>
      <c r="C12" s="38">
        <v>7162</v>
      </c>
      <c r="D12" s="8">
        <v>6830</v>
      </c>
      <c r="E12" s="8">
        <v>7256</v>
      </c>
      <c r="F12" s="8">
        <v>7300</v>
      </c>
      <c r="G12" s="33">
        <f t="shared" si="0"/>
        <v>6.0639470782799521E-3</v>
      </c>
      <c r="H12" s="34">
        <f t="shared" si="1"/>
        <v>-1.0343341824602725E-2</v>
      </c>
      <c r="I12" s="19" t="s">
        <v>19</v>
      </c>
      <c r="J12" s="17"/>
    </row>
    <row r="13" spans="1:10" ht="14.1" customHeight="1" x14ac:dyDescent="0.2">
      <c r="A13" s="11" t="s">
        <v>27</v>
      </c>
      <c r="B13" s="38">
        <v>3166</v>
      </c>
      <c r="C13" s="38">
        <v>2979</v>
      </c>
      <c r="D13" s="8">
        <v>4807</v>
      </c>
      <c r="E13" s="8">
        <v>4511</v>
      </c>
      <c r="F13" s="8">
        <v>3797</v>
      </c>
      <c r="G13" s="33">
        <f t="shared" si="0"/>
        <v>-0.15827976058523607</v>
      </c>
      <c r="H13" s="34">
        <f t="shared" si="1"/>
        <v>4.6483587915025604E-2</v>
      </c>
      <c r="I13" s="19" t="s">
        <v>28</v>
      </c>
      <c r="J13" s="17"/>
    </row>
    <row r="14" spans="1:10" ht="14.1" customHeight="1" x14ac:dyDescent="0.2">
      <c r="A14" s="11" t="s">
        <v>29</v>
      </c>
      <c r="B14" s="38">
        <v>1304</v>
      </c>
      <c r="C14" s="38">
        <v>1040</v>
      </c>
      <c r="D14" s="8">
        <v>1386</v>
      </c>
      <c r="E14" s="8">
        <v>1534</v>
      </c>
      <c r="F14" s="8">
        <v>1625</v>
      </c>
      <c r="G14" s="33">
        <f t="shared" si="0"/>
        <v>5.9322033898305149E-2</v>
      </c>
      <c r="H14" s="34">
        <f t="shared" si="1"/>
        <v>5.6559461488302487E-2</v>
      </c>
      <c r="I14" s="19" t="s">
        <v>29</v>
      </c>
      <c r="J14" s="17"/>
    </row>
    <row r="15" spans="1:10" ht="14.1" customHeight="1" x14ac:dyDescent="0.2">
      <c r="A15" s="11" t="s">
        <v>12</v>
      </c>
      <c r="B15" s="38">
        <v>24846</v>
      </c>
      <c r="C15" s="38">
        <v>20934</v>
      </c>
      <c r="D15" s="8">
        <v>23598</v>
      </c>
      <c r="E15" s="8">
        <v>24781</v>
      </c>
      <c r="F15" s="8">
        <v>21567</v>
      </c>
      <c r="G15" s="33">
        <f t="shared" si="0"/>
        <v>-0.12969613817037251</v>
      </c>
      <c r="H15" s="34">
        <f t="shared" si="1"/>
        <v>-3.4764437563513106E-2</v>
      </c>
      <c r="I15" s="19" t="s">
        <v>13</v>
      </c>
      <c r="J15" s="17"/>
    </row>
    <row r="16" spans="1:10" ht="14.1" customHeight="1" x14ac:dyDescent="0.2">
      <c r="A16" s="11" t="s">
        <v>23</v>
      </c>
      <c r="B16" s="38">
        <v>11543</v>
      </c>
      <c r="C16" s="38">
        <v>10970</v>
      </c>
      <c r="D16" s="8">
        <v>14379</v>
      </c>
      <c r="E16" s="8">
        <v>13336</v>
      </c>
      <c r="F16" s="8">
        <v>11772</v>
      </c>
      <c r="G16" s="33">
        <f t="shared" si="0"/>
        <v>-0.11727654469106175</v>
      </c>
      <c r="H16" s="34">
        <f t="shared" si="1"/>
        <v>4.9232389448132796E-3</v>
      </c>
      <c r="I16" s="19" t="s">
        <v>24</v>
      </c>
      <c r="J16" s="17"/>
    </row>
    <row r="17" spans="1:10" ht="14.1" customHeight="1" x14ac:dyDescent="0.2">
      <c r="A17" s="11" t="s">
        <v>22</v>
      </c>
      <c r="B17" s="38">
        <v>2430</v>
      </c>
      <c r="C17" s="38">
        <v>2258</v>
      </c>
      <c r="D17" s="8">
        <v>2193</v>
      </c>
      <c r="E17" s="8">
        <v>1812</v>
      </c>
      <c r="F17" s="8">
        <v>2062</v>
      </c>
      <c r="G17" s="33">
        <f t="shared" si="0"/>
        <v>0.13796909492273723</v>
      </c>
      <c r="H17" s="34">
        <f t="shared" si="1"/>
        <v>-4.0222428710434466E-2</v>
      </c>
      <c r="I17" s="19" t="s">
        <v>22</v>
      </c>
      <c r="J17" s="17"/>
    </row>
    <row r="18" spans="1:10" ht="14.1" customHeight="1" x14ac:dyDescent="0.2">
      <c r="A18" s="11" t="s">
        <v>20</v>
      </c>
      <c r="B18" s="38">
        <v>1021</v>
      </c>
      <c r="C18" s="38">
        <v>1158</v>
      </c>
      <c r="D18" s="8">
        <v>1065</v>
      </c>
      <c r="E18" s="8">
        <v>1163</v>
      </c>
      <c r="F18" s="8">
        <v>976</v>
      </c>
      <c r="G18" s="33">
        <f t="shared" si="0"/>
        <v>-0.16079105760963031</v>
      </c>
      <c r="H18" s="34">
        <f t="shared" si="1"/>
        <v>-1.1205552748208558E-2</v>
      </c>
      <c r="I18" s="19" t="s">
        <v>21</v>
      </c>
      <c r="J18" s="17"/>
    </row>
    <row r="19" spans="1:10" ht="14.1" customHeight="1" x14ac:dyDescent="0.2">
      <c r="A19" s="11" t="s">
        <v>30</v>
      </c>
      <c r="B19" s="38">
        <v>1523</v>
      </c>
      <c r="C19" s="38">
        <v>1326</v>
      </c>
      <c r="D19" s="8">
        <v>1387</v>
      </c>
      <c r="E19" s="8">
        <v>2920</v>
      </c>
      <c r="F19" s="8">
        <v>2992</v>
      </c>
      <c r="G19" s="33">
        <f t="shared" si="0"/>
        <v>2.4657534246575352E-2</v>
      </c>
      <c r="H19" s="34">
        <f t="shared" si="1"/>
        <v>0.1839010928755811</v>
      </c>
      <c r="I19" s="19" t="s">
        <v>31</v>
      </c>
      <c r="J19" s="17"/>
    </row>
    <row r="20" spans="1:10" ht="14.1" customHeight="1" x14ac:dyDescent="0.2">
      <c r="A20" s="11" t="s">
        <v>76</v>
      </c>
      <c r="B20" s="38">
        <v>8140</v>
      </c>
      <c r="C20" s="38">
        <v>6472</v>
      </c>
      <c r="D20" s="8">
        <v>8220</v>
      </c>
      <c r="E20" s="8">
        <v>7438</v>
      </c>
      <c r="F20" s="8">
        <v>8809</v>
      </c>
      <c r="G20" s="33">
        <f t="shared" si="0"/>
        <v>0.18432374294165088</v>
      </c>
      <c r="H20" s="34">
        <f t="shared" si="1"/>
        <v>1.9942177055794152E-2</v>
      </c>
      <c r="I20" s="19" t="s">
        <v>77</v>
      </c>
      <c r="J20" s="17"/>
    </row>
    <row r="21" spans="1:10" ht="14.1" customHeight="1" x14ac:dyDescent="0.2">
      <c r="A21" s="11" t="s">
        <v>86</v>
      </c>
      <c r="B21" s="38">
        <v>1433</v>
      </c>
      <c r="C21" s="38">
        <v>1392</v>
      </c>
      <c r="D21" s="8">
        <v>2361</v>
      </c>
      <c r="E21" s="8">
        <v>2346</v>
      </c>
      <c r="F21" s="8">
        <v>2163</v>
      </c>
      <c r="G21" s="33">
        <f t="shared" si="0"/>
        <v>-7.8005115089514021E-2</v>
      </c>
      <c r="H21" s="34">
        <f t="shared" si="1"/>
        <v>0.10841547949548436</v>
      </c>
      <c r="I21" s="19" t="s">
        <v>36</v>
      </c>
      <c r="J21" s="17"/>
    </row>
    <row r="22" spans="1:10" ht="14.1" customHeight="1" x14ac:dyDescent="0.2">
      <c r="A22" s="11" t="s">
        <v>78</v>
      </c>
      <c r="B22" s="38">
        <v>1448</v>
      </c>
      <c r="C22" s="38">
        <v>1487</v>
      </c>
      <c r="D22" s="8">
        <v>1409</v>
      </c>
      <c r="E22" s="8">
        <v>1368</v>
      </c>
      <c r="F22" s="8">
        <v>1416</v>
      </c>
      <c r="G22" s="33">
        <f t="shared" si="0"/>
        <v>3.5087719298245723E-2</v>
      </c>
      <c r="H22" s="34">
        <f t="shared" si="1"/>
        <v>-5.5712473907181259E-3</v>
      </c>
      <c r="I22" s="19" t="s">
        <v>79</v>
      </c>
      <c r="J22" s="17"/>
    </row>
    <row r="23" spans="1:10" ht="14.1" customHeight="1" x14ac:dyDescent="0.2">
      <c r="A23" s="11" t="s">
        <v>118</v>
      </c>
      <c r="B23" s="38">
        <v>2266</v>
      </c>
      <c r="C23" s="38">
        <v>1897</v>
      </c>
      <c r="D23" s="8">
        <v>2530</v>
      </c>
      <c r="E23" s="8">
        <v>2620</v>
      </c>
      <c r="F23" s="8">
        <v>3116</v>
      </c>
      <c r="G23" s="33">
        <f t="shared" ref="G23:G35" si="2">IF(E23&gt;0,F23/E23-1,"-")</f>
        <v>0.18931297709923656</v>
      </c>
      <c r="H23" s="34">
        <f t="shared" ref="H23:H35" si="3">IF(B23&gt;0,((F23/B23)^(1/4)-1),"-")</f>
        <v>8.2890106344274406E-2</v>
      </c>
      <c r="I23" s="19" t="s">
        <v>121</v>
      </c>
      <c r="J23" s="17"/>
    </row>
    <row r="24" spans="1:10" ht="14.1" customHeight="1" x14ac:dyDescent="0.2">
      <c r="A24" s="11" t="s">
        <v>32</v>
      </c>
      <c r="B24" s="38">
        <v>1503</v>
      </c>
      <c r="C24" s="38">
        <v>1303</v>
      </c>
      <c r="D24" s="8">
        <v>1787</v>
      </c>
      <c r="E24" s="8">
        <v>1871</v>
      </c>
      <c r="F24" s="8">
        <v>2041</v>
      </c>
      <c r="G24" s="33">
        <f t="shared" si="2"/>
        <v>9.0860502405130994E-2</v>
      </c>
      <c r="H24" s="34">
        <f t="shared" si="3"/>
        <v>7.9495921971369121E-2</v>
      </c>
      <c r="I24" s="19" t="s">
        <v>33</v>
      </c>
      <c r="J24" s="17"/>
    </row>
    <row r="25" spans="1:10" ht="14.1" customHeight="1" x14ac:dyDescent="0.2">
      <c r="A25" s="11" t="s">
        <v>34</v>
      </c>
      <c r="B25" s="38">
        <v>6128</v>
      </c>
      <c r="C25" s="38">
        <v>6898</v>
      </c>
      <c r="D25" s="8">
        <v>7357</v>
      </c>
      <c r="E25" s="8">
        <v>7717</v>
      </c>
      <c r="F25" s="8">
        <v>7972</v>
      </c>
      <c r="G25" s="33">
        <f t="shared" si="2"/>
        <v>3.3043928987948723E-2</v>
      </c>
      <c r="H25" s="34">
        <f t="shared" si="3"/>
        <v>6.7977574307434452E-2</v>
      </c>
      <c r="I25" s="19" t="s">
        <v>35</v>
      </c>
      <c r="J25" s="17"/>
    </row>
    <row r="26" spans="1:10" ht="14.1" customHeight="1" x14ac:dyDescent="0.2">
      <c r="A26" s="11" t="s">
        <v>37</v>
      </c>
      <c r="B26" s="38">
        <v>3042</v>
      </c>
      <c r="C26" s="38">
        <v>1894</v>
      </c>
      <c r="D26" s="8">
        <v>2668</v>
      </c>
      <c r="E26" s="8">
        <v>5132</v>
      </c>
      <c r="F26" s="8">
        <v>3862</v>
      </c>
      <c r="G26" s="33">
        <f t="shared" si="2"/>
        <v>-0.24746687451286054</v>
      </c>
      <c r="H26" s="34">
        <f t="shared" si="3"/>
        <v>6.1483541974659328E-2</v>
      </c>
      <c r="I26" s="19" t="s">
        <v>38</v>
      </c>
      <c r="J26" s="17"/>
    </row>
    <row r="27" spans="1:10" ht="14.1" customHeight="1" x14ac:dyDescent="0.2">
      <c r="A27" s="11" t="s">
        <v>39</v>
      </c>
      <c r="B27" s="38">
        <v>8799</v>
      </c>
      <c r="C27" s="38">
        <v>8161</v>
      </c>
      <c r="D27" s="8">
        <v>9236</v>
      </c>
      <c r="E27" s="8">
        <v>8806</v>
      </c>
      <c r="F27" s="8">
        <v>9822</v>
      </c>
      <c r="G27" s="33">
        <f t="shared" si="2"/>
        <v>0.11537588008176236</v>
      </c>
      <c r="H27" s="34">
        <f t="shared" si="3"/>
        <v>2.787819456798335E-2</v>
      </c>
      <c r="I27" s="19" t="s">
        <v>40</v>
      </c>
      <c r="J27" s="17"/>
    </row>
    <row r="28" spans="1:10" ht="14.1" customHeight="1" x14ac:dyDescent="0.2">
      <c r="A28" s="11" t="s">
        <v>41</v>
      </c>
      <c r="B28" s="38">
        <v>2262</v>
      </c>
      <c r="C28" s="38">
        <v>2098</v>
      </c>
      <c r="D28" s="8">
        <v>2519</v>
      </c>
      <c r="E28" s="8">
        <v>2450</v>
      </c>
      <c r="F28" s="8">
        <v>2385</v>
      </c>
      <c r="G28" s="33">
        <f t="shared" si="2"/>
        <v>-2.6530612244897944E-2</v>
      </c>
      <c r="H28" s="34">
        <f t="shared" si="3"/>
        <v>1.3325439407808171E-2</v>
      </c>
      <c r="I28" s="19" t="s">
        <v>41</v>
      </c>
      <c r="J28" s="17"/>
    </row>
    <row r="29" spans="1:10" ht="14.1" customHeight="1" x14ac:dyDescent="0.2">
      <c r="A29" s="11" t="s">
        <v>42</v>
      </c>
      <c r="B29" s="38">
        <v>3973</v>
      </c>
      <c r="C29" s="38">
        <v>2810</v>
      </c>
      <c r="D29" s="8">
        <v>2854</v>
      </c>
      <c r="E29" s="8">
        <v>2653</v>
      </c>
      <c r="F29" s="8">
        <v>2845</v>
      </c>
      <c r="G29" s="33">
        <f t="shared" si="2"/>
        <v>7.2370900866943089E-2</v>
      </c>
      <c r="H29" s="34">
        <f t="shared" si="3"/>
        <v>-8.0099348539942938E-2</v>
      </c>
      <c r="I29" s="19" t="s">
        <v>42</v>
      </c>
      <c r="J29" s="17"/>
    </row>
    <row r="30" spans="1:10" ht="14.1" customHeight="1" x14ac:dyDescent="0.2">
      <c r="A30" s="11" t="s">
        <v>80</v>
      </c>
      <c r="B30" s="38">
        <v>13769</v>
      </c>
      <c r="C30" s="38">
        <v>19116</v>
      </c>
      <c r="D30" s="8">
        <v>8309</v>
      </c>
      <c r="E30" s="8">
        <v>8786</v>
      </c>
      <c r="F30" s="8">
        <v>13786</v>
      </c>
      <c r="G30" s="33">
        <f t="shared" si="2"/>
        <v>0.56908718415661275</v>
      </c>
      <c r="H30" s="34">
        <f t="shared" si="3"/>
        <v>3.0852158330318957E-4</v>
      </c>
      <c r="I30" s="19" t="s">
        <v>80</v>
      </c>
      <c r="J30" s="17"/>
    </row>
    <row r="31" spans="1:10" ht="14.1" customHeight="1" x14ac:dyDescent="0.2">
      <c r="A31" s="11" t="s">
        <v>81</v>
      </c>
      <c r="B31" s="38">
        <v>431</v>
      </c>
      <c r="C31" s="38">
        <v>587</v>
      </c>
      <c r="D31" s="8">
        <v>944</v>
      </c>
      <c r="E31" s="8">
        <v>600</v>
      </c>
      <c r="F31" s="8">
        <v>2227</v>
      </c>
      <c r="G31" s="33">
        <f t="shared" si="2"/>
        <v>2.7116666666666664</v>
      </c>
      <c r="H31" s="34">
        <f t="shared" si="3"/>
        <v>0.507685425866784</v>
      </c>
      <c r="I31" s="19" t="s">
        <v>81</v>
      </c>
      <c r="J31" s="17"/>
    </row>
    <row r="32" spans="1:10" ht="14.1" customHeight="1" x14ac:dyDescent="0.2">
      <c r="A32" s="11" t="s">
        <v>82</v>
      </c>
      <c r="B32" s="38">
        <v>1550</v>
      </c>
      <c r="C32" s="38">
        <v>1411</v>
      </c>
      <c r="D32" s="8">
        <v>2160</v>
      </c>
      <c r="E32" s="8">
        <v>2081</v>
      </c>
      <c r="F32" s="8">
        <v>3317</v>
      </c>
      <c r="G32" s="33">
        <f t="shared" si="2"/>
        <v>0.59394521864488237</v>
      </c>
      <c r="H32" s="34">
        <f t="shared" si="3"/>
        <v>0.20949323430632694</v>
      </c>
      <c r="I32" s="19" t="s">
        <v>83</v>
      </c>
      <c r="J32" s="17"/>
    </row>
    <row r="33" spans="1:10" ht="14.1" customHeight="1" x14ac:dyDescent="0.2">
      <c r="A33" s="11" t="s">
        <v>84</v>
      </c>
      <c r="B33" s="38">
        <v>619</v>
      </c>
      <c r="C33" s="38">
        <v>942</v>
      </c>
      <c r="D33" s="8">
        <v>691</v>
      </c>
      <c r="E33" s="8">
        <v>716</v>
      </c>
      <c r="F33" s="8">
        <v>796</v>
      </c>
      <c r="G33" s="33">
        <f t="shared" si="2"/>
        <v>0.1117318435754191</v>
      </c>
      <c r="H33" s="34">
        <f t="shared" si="3"/>
        <v>6.4892098738331905E-2</v>
      </c>
      <c r="I33" s="19" t="s">
        <v>85</v>
      </c>
      <c r="J33" s="17"/>
    </row>
    <row r="34" spans="1:10" ht="14.1" customHeight="1" x14ac:dyDescent="0.2">
      <c r="A34" s="11" t="s">
        <v>119</v>
      </c>
      <c r="B34" s="38">
        <v>1392</v>
      </c>
      <c r="C34" s="38">
        <v>1195</v>
      </c>
      <c r="D34" s="8">
        <v>1767</v>
      </c>
      <c r="E34" s="8">
        <v>1749</v>
      </c>
      <c r="F34" s="8">
        <v>1785</v>
      </c>
      <c r="G34" s="33">
        <f t="shared" si="2"/>
        <v>2.0583190394511064E-2</v>
      </c>
      <c r="H34" s="34">
        <f t="shared" si="3"/>
        <v>6.4142396572369753E-2</v>
      </c>
      <c r="I34" s="19" t="s">
        <v>122</v>
      </c>
      <c r="J34" s="17"/>
    </row>
    <row r="35" spans="1:10" ht="14.1" customHeight="1" x14ac:dyDescent="0.2">
      <c r="A35" s="11" t="s">
        <v>120</v>
      </c>
      <c r="B35" s="38">
        <v>560</v>
      </c>
      <c r="C35" s="38">
        <v>556</v>
      </c>
      <c r="D35" s="8">
        <v>821</v>
      </c>
      <c r="E35" s="8">
        <v>1032</v>
      </c>
      <c r="F35" s="8">
        <v>1017</v>
      </c>
      <c r="G35" s="33">
        <f t="shared" si="2"/>
        <v>-1.4534883720930258E-2</v>
      </c>
      <c r="H35" s="34">
        <f t="shared" si="3"/>
        <v>0.16086904700856852</v>
      </c>
      <c r="I35" s="19" t="s">
        <v>123</v>
      </c>
      <c r="J35" s="17"/>
    </row>
    <row r="36" spans="1:10" ht="14.1" customHeight="1" x14ac:dyDescent="0.2">
      <c r="A36" s="11" t="s">
        <v>43</v>
      </c>
      <c r="B36" s="39">
        <v>21838</v>
      </c>
      <c r="C36" s="39">
        <v>21991</v>
      </c>
      <c r="D36" s="20">
        <v>18526</v>
      </c>
      <c r="E36" s="20">
        <v>19315</v>
      </c>
      <c r="F36" s="20">
        <v>20110</v>
      </c>
      <c r="G36" s="33">
        <f t="shared" si="0"/>
        <v>4.1159720424540414E-2</v>
      </c>
      <c r="H36" s="34">
        <f t="shared" si="1"/>
        <v>-2.0397686228798451E-2</v>
      </c>
      <c r="I36" s="19" t="s">
        <v>44</v>
      </c>
      <c r="J36" s="17"/>
    </row>
    <row r="37" spans="1:10" ht="14.1" customHeight="1" x14ac:dyDescent="0.2">
      <c r="A37" s="67" t="s">
        <v>45</v>
      </c>
      <c r="B37" s="68">
        <v>861783</v>
      </c>
      <c r="C37" s="68">
        <v>849344</v>
      </c>
      <c r="D37" s="69">
        <v>847573</v>
      </c>
      <c r="E37" s="69">
        <v>841906</v>
      </c>
      <c r="F37" s="69">
        <v>816566</v>
      </c>
      <c r="G37" s="70">
        <f t="shared" si="0"/>
        <v>-3.009837202728094E-2</v>
      </c>
      <c r="H37" s="71">
        <f t="shared" si="1"/>
        <v>-1.3383572020141621E-2</v>
      </c>
      <c r="I37" s="72" t="s">
        <v>46</v>
      </c>
      <c r="J37" s="17"/>
    </row>
    <row r="38" spans="1:10" ht="14.1" customHeight="1" x14ac:dyDescent="0.2">
      <c r="A38" s="73" t="s">
        <v>47</v>
      </c>
      <c r="B38" s="74">
        <v>2081995</v>
      </c>
      <c r="C38" s="74">
        <v>2100103</v>
      </c>
      <c r="D38" s="72">
        <v>2109038</v>
      </c>
      <c r="E38" s="72">
        <v>2087477</v>
      </c>
      <c r="F38" s="72">
        <v>2056848</v>
      </c>
      <c r="G38" s="70">
        <f t="shared" si="0"/>
        <v>-1.4672736513983153E-2</v>
      </c>
      <c r="H38" s="70">
        <f t="shared" si="1"/>
        <v>-3.0333537409916733E-3</v>
      </c>
      <c r="I38" s="72" t="s">
        <v>48</v>
      </c>
      <c r="J38" s="17"/>
    </row>
    <row r="39" spans="1:10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1"/>
      <c r="C40" s="41"/>
      <c r="F40" s="14" t="s">
        <v>116</v>
      </c>
      <c r="I40" s="15" t="s">
        <v>88</v>
      </c>
      <c r="J40"/>
    </row>
    <row r="41" spans="1:10" x14ac:dyDescent="0.2">
      <c r="F41" s="43"/>
      <c r="G41"/>
      <c r="H41"/>
      <c r="J41"/>
    </row>
    <row r="42" spans="1:10" x14ac:dyDescent="0.2">
      <c r="A42"/>
      <c r="B42" s="4"/>
      <c r="C42" s="4"/>
      <c r="D42" s="4"/>
      <c r="E42" s="4"/>
    </row>
    <row r="43" spans="1:10" x14ac:dyDescent="0.2">
      <c r="A43"/>
      <c r="B43" s="4"/>
      <c r="C43" s="4"/>
      <c r="D43" s="4"/>
      <c r="E43" s="4"/>
    </row>
    <row r="44" spans="1:10" x14ac:dyDescent="0.2">
      <c r="A44"/>
      <c r="B44" s="4"/>
      <c r="C44" s="4"/>
      <c r="D44" s="4"/>
      <c r="E44" s="4"/>
    </row>
    <row r="45" spans="1:10" x14ac:dyDescent="0.2">
      <c r="A45"/>
      <c r="B45"/>
      <c r="C45"/>
      <c r="D45" s="4"/>
      <c r="E45" s="4"/>
    </row>
    <row r="46" spans="1:10" x14ac:dyDescent="0.2">
      <c r="A46"/>
      <c r="B46"/>
      <c r="C46"/>
      <c r="D46" s="4"/>
      <c r="E46" s="4"/>
    </row>
    <row r="47" spans="1:10" x14ac:dyDescent="0.2">
      <c r="A47"/>
      <c r="B47"/>
      <c r="C47"/>
      <c r="D47" s="4"/>
      <c r="E47" s="4"/>
    </row>
    <row r="48" spans="1:10" x14ac:dyDescent="0.2">
      <c r="A48"/>
      <c r="B48"/>
      <c r="C48"/>
      <c r="D48" s="4"/>
      <c r="E48" s="4"/>
    </row>
    <row r="49" spans="1:5" x14ac:dyDescent="0.2">
      <c r="A49"/>
      <c r="B49"/>
      <c r="C49"/>
      <c r="D49" s="4"/>
      <c r="E49" s="4"/>
    </row>
    <row r="50" spans="1:5" x14ac:dyDescent="0.2">
      <c r="A50"/>
      <c r="B50"/>
      <c r="C50"/>
      <c r="D50" s="4"/>
      <c r="E50" s="4"/>
    </row>
    <row r="51" spans="1:5" x14ac:dyDescent="0.2">
      <c r="A51"/>
      <c r="B51"/>
      <c r="C51"/>
      <c r="D51" s="4"/>
      <c r="E51" s="4"/>
    </row>
    <row r="52" spans="1:5" x14ac:dyDescent="0.2">
      <c r="A52"/>
      <c r="B52"/>
      <c r="C52"/>
      <c r="D52" s="4"/>
      <c r="E52" s="4"/>
    </row>
    <row r="53" spans="1:5" x14ac:dyDescent="0.2">
      <c r="A53"/>
      <c r="B53"/>
      <c r="C53"/>
      <c r="D53" s="4"/>
      <c r="E53" s="4"/>
    </row>
    <row r="54" spans="1:5" x14ac:dyDescent="0.2">
      <c r="A54"/>
      <c r="B54"/>
      <c r="C54"/>
      <c r="D54" s="4"/>
      <c r="E54" s="4"/>
    </row>
    <row r="55" spans="1:5" x14ac:dyDescent="0.2">
      <c r="B55" s="4"/>
      <c r="C55" s="4"/>
      <c r="D55" s="4"/>
      <c r="E55" s="4"/>
    </row>
    <row r="56" spans="1:5" x14ac:dyDescent="0.2">
      <c r="B56" s="4"/>
      <c r="C56" s="4"/>
      <c r="D56" s="4"/>
      <c r="E56" s="4"/>
    </row>
    <row r="57" spans="1:5" x14ac:dyDescent="0.2">
      <c r="B57" s="4"/>
      <c r="C57" s="4"/>
      <c r="D57" s="4"/>
      <c r="E57" s="4"/>
    </row>
    <row r="58" spans="1:5" x14ac:dyDescent="0.2">
      <c r="B58" s="4"/>
      <c r="C58" s="4"/>
      <c r="D58" s="4"/>
      <c r="E58" s="4"/>
    </row>
    <row r="59" spans="1:5" x14ac:dyDescent="0.2">
      <c r="B59" s="4"/>
      <c r="C59" s="4"/>
      <c r="D59" s="4"/>
      <c r="E59" s="4"/>
    </row>
    <row r="60" spans="1:5" x14ac:dyDescent="0.2">
      <c r="B60" s="4"/>
      <c r="C60" s="4"/>
      <c r="D60" s="4"/>
      <c r="E60" s="4"/>
    </row>
    <row r="61" spans="1:5" x14ac:dyDescent="0.2">
      <c r="B61" s="4"/>
      <c r="C61" s="4"/>
      <c r="D61" s="4"/>
      <c r="E61" s="4"/>
    </row>
    <row r="62" spans="1:5" x14ac:dyDescent="0.2">
      <c r="B62" s="4"/>
      <c r="C62" s="4"/>
      <c r="D62" s="4"/>
      <c r="E62" s="4"/>
    </row>
    <row r="63" spans="1:5" x14ac:dyDescent="0.2">
      <c r="B63" s="4"/>
      <c r="C63" s="4"/>
      <c r="D63" s="4"/>
      <c r="E63" s="4"/>
    </row>
    <row r="64" spans="1:5" x14ac:dyDescent="0.2">
      <c r="B64" s="4"/>
      <c r="C64" s="4"/>
      <c r="D64" s="4"/>
      <c r="E64" s="4"/>
    </row>
    <row r="65" spans="2:5" x14ac:dyDescent="0.2">
      <c r="B65" s="4"/>
      <c r="C65" s="4"/>
      <c r="D65" s="4"/>
      <c r="E65" s="4"/>
    </row>
    <row r="66" spans="2:5" x14ac:dyDescent="0.2">
      <c r="B66" s="4"/>
      <c r="C66" s="4"/>
      <c r="D66" s="4"/>
      <c r="E66" s="4"/>
    </row>
    <row r="67" spans="2:5" x14ac:dyDescent="0.2">
      <c r="B67" s="4"/>
      <c r="C67" s="4"/>
      <c r="D67" s="4"/>
      <c r="E67" s="4"/>
    </row>
    <row r="68" spans="2:5" x14ac:dyDescent="0.2">
      <c r="B68" s="4"/>
      <c r="C68" s="4"/>
      <c r="D68" s="4"/>
      <c r="E68" s="4"/>
    </row>
    <row r="69" spans="2:5" x14ac:dyDescent="0.2">
      <c r="B69" s="4"/>
      <c r="C69" s="4"/>
      <c r="D69" s="4"/>
      <c r="E69" s="4"/>
    </row>
    <row r="70" spans="2:5" x14ac:dyDescent="0.2">
      <c r="B70" s="4"/>
      <c r="C70" s="4"/>
      <c r="D70" s="4"/>
      <c r="E70" s="4"/>
    </row>
    <row r="71" spans="2:5" x14ac:dyDescent="0.2">
      <c r="B71" s="4"/>
      <c r="C71" s="4"/>
      <c r="D71" s="4"/>
      <c r="E71" s="4"/>
    </row>
    <row r="72" spans="2:5" x14ac:dyDescent="0.2">
      <c r="B72" s="4"/>
      <c r="C72" s="4"/>
      <c r="D72" s="4"/>
      <c r="E72" s="4"/>
    </row>
    <row r="73" spans="2:5" x14ac:dyDescent="0.2">
      <c r="B73" s="4"/>
      <c r="C73" s="4"/>
      <c r="D73" s="4"/>
      <c r="E73" s="4"/>
    </row>
    <row r="74" spans="2:5" x14ac:dyDescent="0.2">
      <c r="B74" s="4"/>
      <c r="C74" s="4"/>
      <c r="D74" s="4"/>
      <c r="E74" s="4"/>
    </row>
    <row r="75" spans="2:5" x14ac:dyDescent="0.2">
      <c r="B75" s="4"/>
      <c r="C75" s="4"/>
      <c r="D75" s="4"/>
      <c r="E75" s="4"/>
    </row>
    <row r="76" spans="2:5" x14ac:dyDescent="0.2">
      <c r="B76" s="4"/>
      <c r="C76" s="4"/>
      <c r="D76" s="4"/>
      <c r="E76" s="4"/>
    </row>
    <row r="77" spans="2:5" x14ac:dyDescent="0.2">
      <c r="B77" s="4"/>
      <c r="C77" s="4"/>
      <c r="D77" s="4"/>
      <c r="E77" s="4"/>
    </row>
    <row r="78" spans="2:5" x14ac:dyDescent="0.2">
      <c r="B78" s="4"/>
      <c r="C78" s="4"/>
      <c r="D78" s="4"/>
      <c r="E78" s="4"/>
    </row>
    <row r="79" spans="2:5" x14ac:dyDescent="0.2">
      <c r="B79" s="4"/>
      <c r="C79" s="4"/>
      <c r="D79" s="4"/>
      <c r="E79" s="4"/>
    </row>
    <row r="80" spans="2:5" x14ac:dyDescent="0.2">
      <c r="B80" s="4"/>
      <c r="C80" s="4"/>
      <c r="D80" s="4"/>
      <c r="E80" s="4"/>
    </row>
    <row r="81" spans="2:5" x14ac:dyDescent="0.2">
      <c r="B81" s="4"/>
      <c r="C81" s="4"/>
      <c r="D81" s="4"/>
      <c r="E81" s="4"/>
    </row>
    <row r="82" spans="2:5" x14ac:dyDescent="0.2">
      <c r="B82" s="4"/>
      <c r="C82" s="4"/>
      <c r="D82" s="4"/>
      <c r="E82" s="4"/>
    </row>
    <row r="83" spans="2:5" x14ac:dyDescent="0.2">
      <c r="B83" s="4"/>
      <c r="C83" s="4"/>
      <c r="D83" s="4"/>
      <c r="E83" s="4"/>
    </row>
    <row r="84" spans="2:5" x14ac:dyDescent="0.2">
      <c r="B84" s="4"/>
      <c r="C84" s="4"/>
      <c r="D84" s="4"/>
      <c r="E84" s="4"/>
    </row>
    <row r="85" spans="2:5" x14ac:dyDescent="0.2">
      <c r="B85" s="4"/>
      <c r="C85" s="4"/>
      <c r="D85" s="4"/>
      <c r="E85" s="4"/>
    </row>
    <row r="86" spans="2:5" x14ac:dyDescent="0.2">
      <c r="B86" s="4"/>
      <c r="C86" s="4"/>
      <c r="D86" s="4"/>
      <c r="E86" s="4"/>
    </row>
    <row r="87" spans="2:5" x14ac:dyDescent="0.2">
      <c r="B87" s="4"/>
      <c r="C87" s="4"/>
      <c r="D87" s="4"/>
      <c r="E87" s="4"/>
    </row>
    <row r="88" spans="2:5" x14ac:dyDescent="0.2">
      <c r="B88" s="4"/>
      <c r="C88" s="4"/>
      <c r="D88" s="4"/>
      <c r="E88" s="4"/>
    </row>
    <row r="89" spans="2:5" x14ac:dyDescent="0.2">
      <c r="B89" s="4"/>
      <c r="C89" s="4"/>
      <c r="D89" s="4"/>
      <c r="E89" s="4"/>
    </row>
    <row r="90" spans="2:5" x14ac:dyDescent="0.2">
      <c r="B90" s="4"/>
      <c r="C90" s="4"/>
      <c r="D90" s="4"/>
      <c r="E90" s="4"/>
    </row>
    <row r="91" spans="2:5" x14ac:dyDescent="0.2">
      <c r="B91" s="4"/>
      <c r="C91" s="4"/>
      <c r="D91" s="4"/>
      <c r="E91" s="4"/>
    </row>
    <row r="92" spans="2:5" x14ac:dyDescent="0.2">
      <c r="B92" s="4"/>
      <c r="C92" s="4"/>
      <c r="D92" s="4"/>
      <c r="E92" s="4"/>
    </row>
    <row r="93" spans="2:5" x14ac:dyDescent="0.2">
      <c r="B93" s="4"/>
      <c r="C93" s="4"/>
      <c r="D93" s="4"/>
      <c r="E93" s="4"/>
    </row>
    <row r="94" spans="2:5" x14ac:dyDescent="0.2">
      <c r="B94" s="4"/>
      <c r="C94" s="4"/>
      <c r="D94" s="4"/>
      <c r="E94" s="4"/>
    </row>
    <row r="95" spans="2:5" x14ac:dyDescent="0.2">
      <c r="B95" s="4"/>
      <c r="C95" s="4"/>
      <c r="D95" s="4"/>
      <c r="E95" s="4"/>
    </row>
    <row r="96" spans="2:5" x14ac:dyDescent="0.2">
      <c r="B96" s="4"/>
      <c r="C96" s="4"/>
      <c r="D96" s="4"/>
      <c r="E96" s="4"/>
    </row>
    <row r="97" spans="2:5" x14ac:dyDescent="0.2">
      <c r="B97" s="4"/>
      <c r="C97" s="4"/>
      <c r="D97" s="4"/>
      <c r="E97" s="4"/>
    </row>
    <row r="98" spans="2:5" x14ac:dyDescent="0.2">
      <c r="B98" s="4"/>
      <c r="C98" s="4"/>
      <c r="D98" s="4"/>
      <c r="E98" s="4"/>
    </row>
    <row r="99" spans="2:5" x14ac:dyDescent="0.2">
      <c r="B99" s="4"/>
      <c r="C99" s="4"/>
      <c r="D99" s="4"/>
      <c r="E99" s="4"/>
    </row>
    <row r="100" spans="2:5" x14ac:dyDescent="0.2">
      <c r="B100" s="4"/>
      <c r="C100" s="4"/>
      <c r="D100" s="4"/>
      <c r="E100" s="4"/>
    </row>
    <row r="101" spans="2:5" x14ac:dyDescent="0.2">
      <c r="B101" s="4"/>
      <c r="C101" s="4"/>
      <c r="D101" s="4"/>
      <c r="E101" s="4"/>
    </row>
    <row r="102" spans="2:5" x14ac:dyDescent="0.2">
      <c r="B102" s="4"/>
      <c r="C102" s="4"/>
      <c r="D102" s="4"/>
      <c r="E102" s="4"/>
    </row>
    <row r="103" spans="2:5" x14ac:dyDescent="0.2">
      <c r="B103" s="4"/>
      <c r="C103" s="4"/>
      <c r="D103" s="4"/>
      <c r="E103" s="4"/>
    </row>
    <row r="104" spans="2:5" x14ac:dyDescent="0.2">
      <c r="B104" s="4"/>
      <c r="C104" s="4"/>
      <c r="D104" s="4"/>
      <c r="E104" s="4"/>
    </row>
    <row r="105" spans="2:5" x14ac:dyDescent="0.2">
      <c r="B105" s="4"/>
      <c r="C105" s="4"/>
      <c r="D105" s="4"/>
      <c r="E105" s="4"/>
    </row>
    <row r="106" spans="2:5" x14ac:dyDescent="0.2">
      <c r="B106" s="4"/>
      <c r="C106" s="4"/>
      <c r="D106" s="4"/>
      <c r="E106" s="4"/>
    </row>
    <row r="107" spans="2:5" x14ac:dyDescent="0.2">
      <c r="B107" s="4"/>
      <c r="C107" s="4"/>
      <c r="D107" s="4"/>
      <c r="E107" s="4"/>
    </row>
    <row r="108" spans="2:5" x14ac:dyDescent="0.2">
      <c r="B108" s="4"/>
      <c r="C108" s="4"/>
      <c r="D108" s="4"/>
      <c r="E108" s="4"/>
    </row>
    <row r="109" spans="2:5" x14ac:dyDescent="0.2">
      <c r="B109" s="4"/>
      <c r="C109" s="4"/>
      <c r="D109" s="4"/>
      <c r="E109" s="4"/>
    </row>
    <row r="110" spans="2:5" x14ac:dyDescent="0.2">
      <c r="B110" s="4"/>
      <c r="C110" s="4"/>
      <c r="D110" s="4"/>
      <c r="E110" s="4"/>
    </row>
    <row r="111" spans="2:5" x14ac:dyDescent="0.2">
      <c r="B111" s="4"/>
      <c r="C111" s="4"/>
      <c r="D111" s="4"/>
      <c r="E111" s="4"/>
    </row>
    <row r="112" spans="2:5" x14ac:dyDescent="0.2">
      <c r="B112" s="4"/>
      <c r="C112" s="4"/>
      <c r="D112" s="4"/>
      <c r="E112" s="4"/>
    </row>
    <row r="113" spans="2:5" x14ac:dyDescent="0.2">
      <c r="B113" s="4"/>
      <c r="C113" s="4"/>
      <c r="D113" s="4"/>
      <c r="E113" s="4"/>
    </row>
    <row r="114" spans="2:5" x14ac:dyDescent="0.2">
      <c r="B114" s="4"/>
      <c r="C114" s="4"/>
      <c r="D114" s="4"/>
      <c r="E114" s="4"/>
    </row>
    <row r="115" spans="2:5" x14ac:dyDescent="0.2">
      <c r="B115" s="4"/>
      <c r="C115" s="4"/>
      <c r="D115" s="4"/>
      <c r="E115" s="4"/>
    </row>
    <row r="116" spans="2:5" x14ac:dyDescent="0.2">
      <c r="B116" s="4"/>
      <c r="C116" s="4"/>
      <c r="D116" s="4"/>
      <c r="E116" s="4"/>
    </row>
    <row r="117" spans="2:5" x14ac:dyDescent="0.2">
      <c r="B117" s="4"/>
      <c r="C117" s="4"/>
      <c r="D117" s="4"/>
      <c r="E117" s="4"/>
    </row>
    <row r="118" spans="2:5" x14ac:dyDescent="0.2">
      <c r="B118" s="4"/>
      <c r="C118" s="4"/>
      <c r="D118" s="4"/>
      <c r="E118" s="4"/>
    </row>
    <row r="119" spans="2:5" x14ac:dyDescent="0.2">
      <c r="B119" s="4"/>
      <c r="C119" s="4"/>
      <c r="D119" s="4"/>
      <c r="E119" s="4"/>
    </row>
    <row r="120" spans="2:5" x14ac:dyDescent="0.2">
      <c r="B120" s="4"/>
      <c r="C120" s="4"/>
      <c r="D120" s="4"/>
      <c r="E120" s="4"/>
    </row>
    <row r="121" spans="2:5" x14ac:dyDescent="0.2">
      <c r="B121" s="4"/>
      <c r="C121" s="4"/>
      <c r="D121" s="4"/>
      <c r="E121" s="4"/>
    </row>
    <row r="122" spans="2:5" x14ac:dyDescent="0.2">
      <c r="B122" s="4"/>
      <c r="C122" s="4"/>
      <c r="D122" s="4"/>
      <c r="E122" s="4"/>
    </row>
    <row r="123" spans="2:5" x14ac:dyDescent="0.2">
      <c r="B123" s="4"/>
      <c r="C123" s="4"/>
      <c r="D123" s="4"/>
      <c r="E123" s="4"/>
    </row>
    <row r="124" spans="2:5" x14ac:dyDescent="0.2">
      <c r="B124" s="4"/>
      <c r="C124" s="4"/>
      <c r="D124" s="4"/>
      <c r="E124" s="4"/>
    </row>
    <row r="125" spans="2:5" x14ac:dyDescent="0.2">
      <c r="B125" s="4"/>
      <c r="C125" s="4"/>
      <c r="D125" s="4"/>
      <c r="E125" s="4"/>
    </row>
    <row r="126" spans="2:5" x14ac:dyDescent="0.2">
      <c r="B126" s="4"/>
      <c r="C126" s="4"/>
      <c r="D126" s="4"/>
      <c r="E126" s="4"/>
    </row>
    <row r="127" spans="2:5" x14ac:dyDescent="0.2">
      <c r="B127" s="4"/>
      <c r="C127" s="4"/>
      <c r="D127" s="4"/>
      <c r="E127" s="4"/>
    </row>
    <row r="128" spans="2:5" x14ac:dyDescent="0.2">
      <c r="B128" s="4"/>
      <c r="C128" s="4"/>
      <c r="D128" s="4"/>
      <c r="E128" s="4"/>
    </row>
    <row r="129" spans="2:5" x14ac:dyDescent="0.2">
      <c r="B129" s="4"/>
      <c r="C129" s="4"/>
      <c r="D129" s="4"/>
      <c r="E129" s="4"/>
    </row>
    <row r="130" spans="2:5" x14ac:dyDescent="0.2">
      <c r="B130" s="4"/>
      <c r="C130" s="4"/>
      <c r="D130" s="4"/>
      <c r="E130" s="4"/>
    </row>
    <row r="131" spans="2:5" x14ac:dyDescent="0.2">
      <c r="B131" s="4"/>
      <c r="C131" s="4"/>
      <c r="D131" s="4"/>
      <c r="E131" s="4"/>
    </row>
    <row r="132" spans="2:5" x14ac:dyDescent="0.2">
      <c r="B132" s="4"/>
      <c r="C132" s="4"/>
      <c r="D132" s="4"/>
      <c r="E132" s="4"/>
    </row>
    <row r="133" spans="2:5" x14ac:dyDescent="0.2">
      <c r="B133" s="4"/>
      <c r="C133" s="4"/>
      <c r="D133" s="4"/>
      <c r="E133" s="4"/>
    </row>
    <row r="134" spans="2:5" x14ac:dyDescent="0.2">
      <c r="B134" s="4"/>
      <c r="C134" s="4"/>
      <c r="D134" s="4"/>
      <c r="E134" s="4"/>
    </row>
    <row r="135" spans="2:5" x14ac:dyDescent="0.2">
      <c r="B135" s="4"/>
      <c r="C135" s="4"/>
      <c r="D135" s="4"/>
      <c r="E135" s="4"/>
    </row>
    <row r="136" spans="2:5" x14ac:dyDescent="0.2">
      <c r="B136" s="4"/>
      <c r="C136" s="4"/>
      <c r="D136" s="4"/>
      <c r="E136" s="4"/>
    </row>
    <row r="137" spans="2:5" x14ac:dyDescent="0.2">
      <c r="B137" s="4"/>
      <c r="C137" s="4"/>
      <c r="D137" s="4"/>
      <c r="E137" s="4"/>
    </row>
    <row r="138" spans="2:5" x14ac:dyDescent="0.2">
      <c r="B138" s="4"/>
      <c r="C138" s="4"/>
      <c r="D138" s="4"/>
      <c r="E138" s="4"/>
    </row>
    <row r="139" spans="2:5" x14ac:dyDescent="0.2">
      <c r="B139" s="4"/>
      <c r="C139" s="4"/>
      <c r="D139" s="4"/>
      <c r="E139" s="4"/>
    </row>
    <row r="140" spans="2:5" x14ac:dyDescent="0.2">
      <c r="B140" s="4"/>
      <c r="C140" s="4"/>
      <c r="D140" s="4"/>
      <c r="E140" s="4"/>
    </row>
    <row r="141" spans="2:5" x14ac:dyDescent="0.2">
      <c r="B141" s="4"/>
      <c r="C141" s="4"/>
      <c r="D141" s="4"/>
      <c r="E141" s="4"/>
    </row>
    <row r="142" spans="2:5" x14ac:dyDescent="0.2">
      <c r="B142" s="4"/>
      <c r="C142" s="4"/>
      <c r="D142" s="4"/>
      <c r="E142" s="4"/>
    </row>
    <row r="143" spans="2:5" x14ac:dyDescent="0.2">
      <c r="B143" s="4"/>
      <c r="C143" s="4"/>
      <c r="D143" s="4"/>
      <c r="E143" s="4"/>
    </row>
    <row r="144" spans="2:5" x14ac:dyDescent="0.2">
      <c r="B144" s="4"/>
      <c r="C144" s="4"/>
      <c r="D144" s="4"/>
      <c r="E144" s="4"/>
    </row>
    <row r="145" spans="2:5" x14ac:dyDescent="0.2">
      <c r="B145" s="4"/>
      <c r="C145" s="4"/>
      <c r="D145" s="4"/>
      <c r="E145" s="4"/>
    </row>
    <row r="146" spans="2:5" x14ac:dyDescent="0.2">
      <c r="B146" s="4"/>
      <c r="C146" s="4"/>
      <c r="D146" s="4"/>
      <c r="E146" s="4"/>
    </row>
    <row r="147" spans="2:5" x14ac:dyDescent="0.2">
      <c r="B147" s="4"/>
      <c r="C147" s="4"/>
      <c r="D147" s="4"/>
      <c r="E147" s="4"/>
    </row>
    <row r="148" spans="2:5" x14ac:dyDescent="0.2">
      <c r="B148" s="4"/>
      <c r="C148" s="4"/>
      <c r="D148" s="4"/>
      <c r="E148" s="4"/>
    </row>
    <row r="149" spans="2:5" x14ac:dyDescent="0.2">
      <c r="B149" s="4"/>
      <c r="C149" s="4"/>
      <c r="D149" s="4"/>
      <c r="E149" s="4"/>
    </row>
    <row r="150" spans="2:5" x14ac:dyDescent="0.2">
      <c r="B150" s="4"/>
      <c r="C150" s="4"/>
      <c r="D150" s="4"/>
      <c r="E150" s="4"/>
    </row>
  </sheetData>
  <phoneticPr fontId="0" type="noConversion"/>
  <conditionalFormatting sqref="J5:J38">
    <cfRule type="cellIs" dxfId="246" priority="6" stopIfTrue="1" operator="notEqual">
      <formula>0</formula>
    </cfRule>
  </conditionalFormatting>
  <conditionalFormatting sqref="F5:F38">
    <cfRule type="cellIs" dxfId="245" priority="9" stopIfTrue="1" operator="lessThan">
      <formula>0</formula>
    </cfRule>
  </conditionalFormatting>
  <conditionalFormatting sqref="B5:B38">
    <cfRule type="cellIs" dxfId="244" priority="4" stopIfTrue="1" operator="lessThan">
      <formula>0</formula>
    </cfRule>
  </conditionalFormatting>
  <conditionalFormatting sqref="C5:C38">
    <cfRule type="cellIs" dxfId="243" priority="3" stopIfTrue="1" operator="lessThan">
      <formula>0</formula>
    </cfRule>
  </conditionalFormatting>
  <conditionalFormatting sqref="D5:D38">
    <cfRule type="cellIs" dxfId="242" priority="2" stopIfTrue="1" operator="lessThan">
      <formula>0</formula>
    </cfRule>
  </conditionalFormatting>
  <conditionalFormatting sqref="E5:E38">
    <cfRule type="cellIs" dxfId="241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132</v>
      </c>
      <c r="B1" s="52"/>
      <c r="C1" s="52"/>
      <c r="D1" s="52"/>
      <c r="E1" s="52"/>
      <c r="F1" s="53"/>
      <c r="G1" s="53"/>
      <c r="H1" s="53"/>
      <c r="I1" s="54" t="s">
        <v>89</v>
      </c>
    </row>
    <row r="2" spans="1:10" s="1" customFormat="1" ht="18.75" customHeight="1" x14ac:dyDescent="0.3">
      <c r="A2" s="76" t="s">
        <v>133</v>
      </c>
      <c r="B2" s="56"/>
      <c r="C2" s="56"/>
      <c r="D2" s="56"/>
      <c r="E2" s="56"/>
      <c r="F2" s="58"/>
      <c r="G2" s="60"/>
      <c r="H2" s="60"/>
      <c r="I2" s="59" t="s">
        <v>90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37">
        <v>482225</v>
      </c>
      <c r="C5" s="37">
        <v>491021</v>
      </c>
      <c r="D5" s="79">
        <v>601725</v>
      </c>
      <c r="E5" s="79">
        <v>690322</v>
      </c>
      <c r="F5" s="79">
        <v>700087</v>
      </c>
      <c r="G5" s="80">
        <f>IF(E5&gt;0,F5/E5-1,"-")</f>
        <v>1.4145572645808846E-2</v>
      </c>
      <c r="H5" s="81">
        <f>IF(B5&gt;0,((F5/B5)^(1/4)-1),"-")</f>
        <v>9.7679548963772067E-2</v>
      </c>
      <c r="I5" s="82" t="s">
        <v>5</v>
      </c>
      <c r="J5" s="50"/>
    </row>
    <row r="6" spans="1:10" ht="14.1" customHeight="1" x14ac:dyDescent="0.2">
      <c r="A6" s="83" t="s">
        <v>8</v>
      </c>
      <c r="B6" s="38">
        <v>175821</v>
      </c>
      <c r="C6" s="38">
        <v>166390</v>
      </c>
      <c r="D6" s="79">
        <v>159638</v>
      </c>
      <c r="E6" s="79">
        <v>203084</v>
      </c>
      <c r="F6" s="79">
        <v>225731</v>
      </c>
      <c r="G6" s="80">
        <f t="shared" ref="G6:G38" si="0">IF(E6&gt;0,F6/E6-1,"-")</f>
        <v>0.11151543203797454</v>
      </c>
      <c r="H6" s="81">
        <f t="shared" ref="H6:H38" si="1">IF(B6&gt;0,((F6/B6)^(1/4)-1),"-")</f>
        <v>6.4461883973762291E-2</v>
      </c>
      <c r="I6" s="84" t="s">
        <v>9</v>
      </c>
      <c r="J6" s="50"/>
    </row>
    <row r="7" spans="1:10" ht="14.1" customHeight="1" x14ac:dyDescent="0.2">
      <c r="A7" s="83" t="s">
        <v>10</v>
      </c>
      <c r="B7" s="38">
        <v>140283</v>
      </c>
      <c r="C7" s="38">
        <v>133410</v>
      </c>
      <c r="D7" s="79">
        <v>138222</v>
      </c>
      <c r="E7" s="79">
        <v>143389</v>
      </c>
      <c r="F7" s="79">
        <v>153427</v>
      </c>
      <c r="G7" s="80">
        <f t="shared" si="0"/>
        <v>7.000537000746232E-2</v>
      </c>
      <c r="H7" s="81">
        <f t="shared" si="1"/>
        <v>2.2643322951805489E-2</v>
      </c>
      <c r="I7" s="84" t="s">
        <v>11</v>
      </c>
      <c r="J7" s="50"/>
    </row>
    <row r="8" spans="1:10" ht="14.1" customHeight="1" x14ac:dyDescent="0.2">
      <c r="A8" s="83" t="s">
        <v>6</v>
      </c>
      <c r="B8" s="38">
        <v>142691</v>
      </c>
      <c r="C8" s="38">
        <v>134651</v>
      </c>
      <c r="D8" s="79">
        <v>151105</v>
      </c>
      <c r="E8" s="79">
        <v>178134</v>
      </c>
      <c r="F8" s="79">
        <v>193831</v>
      </c>
      <c r="G8" s="80">
        <f t="shared" si="0"/>
        <v>8.8119056440657095E-2</v>
      </c>
      <c r="H8" s="81">
        <f t="shared" si="1"/>
        <v>7.9584557409644763E-2</v>
      </c>
      <c r="I8" s="84" t="s">
        <v>7</v>
      </c>
      <c r="J8" s="50"/>
    </row>
    <row r="9" spans="1:10" ht="14.1" customHeight="1" x14ac:dyDescent="0.2">
      <c r="A9" s="83" t="s">
        <v>14</v>
      </c>
      <c r="B9" s="38">
        <v>200082</v>
      </c>
      <c r="C9" s="38">
        <v>157374</v>
      </c>
      <c r="D9" s="79">
        <v>164995</v>
      </c>
      <c r="E9" s="79">
        <v>179341</v>
      </c>
      <c r="F9" s="79">
        <v>196689</v>
      </c>
      <c r="G9" s="80">
        <f t="shared" si="0"/>
        <v>9.6731924099899169E-2</v>
      </c>
      <c r="H9" s="81">
        <f t="shared" si="1"/>
        <v>-4.2667418354522813E-3</v>
      </c>
      <c r="I9" s="84" t="s">
        <v>15</v>
      </c>
      <c r="J9" s="50"/>
    </row>
    <row r="10" spans="1:10" ht="14.1" customHeight="1" x14ac:dyDescent="0.2">
      <c r="A10" s="83" t="s">
        <v>25</v>
      </c>
      <c r="B10" s="38">
        <v>12396</v>
      </c>
      <c r="C10" s="38">
        <v>12287</v>
      </c>
      <c r="D10" s="79">
        <v>13227</v>
      </c>
      <c r="E10" s="79">
        <v>16260</v>
      </c>
      <c r="F10" s="79">
        <v>16302</v>
      </c>
      <c r="G10" s="80">
        <f t="shared" si="0"/>
        <v>2.5830258302583786E-3</v>
      </c>
      <c r="H10" s="81">
        <f t="shared" si="1"/>
        <v>7.0877590058480822E-2</v>
      </c>
      <c r="I10" s="84" t="s">
        <v>26</v>
      </c>
      <c r="J10" s="50"/>
    </row>
    <row r="11" spans="1:10" ht="14.1" customHeight="1" x14ac:dyDescent="0.2">
      <c r="A11" s="83" t="s">
        <v>16</v>
      </c>
      <c r="B11" s="38">
        <v>14343</v>
      </c>
      <c r="C11" s="38">
        <v>12825</v>
      </c>
      <c r="D11" s="79">
        <v>12990</v>
      </c>
      <c r="E11" s="79">
        <v>14631</v>
      </c>
      <c r="F11" s="79">
        <v>16054</v>
      </c>
      <c r="G11" s="80">
        <f t="shared" si="0"/>
        <v>9.7259244070808659E-2</v>
      </c>
      <c r="H11" s="81">
        <f t="shared" si="1"/>
        <v>2.8574646341453569E-2</v>
      </c>
      <c r="I11" s="84" t="s">
        <v>17</v>
      </c>
      <c r="J11" s="50"/>
    </row>
    <row r="12" spans="1:10" ht="14.1" customHeight="1" x14ac:dyDescent="0.2">
      <c r="A12" s="83" t="s">
        <v>18</v>
      </c>
      <c r="B12" s="38">
        <v>18992</v>
      </c>
      <c r="C12" s="38">
        <v>17773</v>
      </c>
      <c r="D12" s="79">
        <v>19551</v>
      </c>
      <c r="E12" s="79">
        <v>20729</v>
      </c>
      <c r="F12" s="79">
        <v>23488</v>
      </c>
      <c r="G12" s="80">
        <f t="shared" si="0"/>
        <v>0.13309855757634237</v>
      </c>
      <c r="H12" s="81">
        <f t="shared" si="1"/>
        <v>5.4554026270845712E-2</v>
      </c>
      <c r="I12" s="84" t="s">
        <v>19</v>
      </c>
      <c r="J12" s="50"/>
    </row>
    <row r="13" spans="1:10" ht="14.1" customHeight="1" x14ac:dyDescent="0.2">
      <c r="A13" s="83" t="s">
        <v>27</v>
      </c>
      <c r="B13" s="38">
        <v>27702</v>
      </c>
      <c r="C13" s="38">
        <v>24533</v>
      </c>
      <c r="D13" s="79">
        <v>25598</v>
      </c>
      <c r="E13" s="79">
        <v>27407</v>
      </c>
      <c r="F13" s="79">
        <v>29096</v>
      </c>
      <c r="G13" s="80">
        <f t="shared" si="0"/>
        <v>6.1626591746634096E-2</v>
      </c>
      <c r="H13" s="81">
        <f t="shared" si="1"/>
        <v>1.2349658693905585E-2</v>
      </c>
      <c r="I13" s="84" t="s">
        <v>28</v>
      </c>
      <c r="J13" s="50"/>
    </row>
    <row r="14" spans="1:10" ht="14.1" customHeight="1" x14ac:dyDescent="0.2">
      <c r="A14" s="83" t="s">
        <v>29</v>
      </c>
      <c r="B14" s="38">
        <v>14380</v>
      </c>
      <c r="C14" s="38">
        <v>13884</v>
      </c>
      <c r="D14" s="79">
        <v>14611</v>
      </c>
      <c r="E14" s="79">
        <v>15452</v>
      </c>
      <c r="F14" s="79">
        <v>16519</v>
      </c>
      <c r="G14" s="80">
        <f t="shared" si="0"/>
        <v>6.905254983173692E-2</v>
      </c>
      <c r="H14" s="81">
        <f t="shared" si="1"/>
        <v>3.527616821710633E-2</v>
      </c>
      <c r="I14" s="84" t="s">
        <v>29</v>
      </c>
      <c r="J14" s="50"/>
    </row>
    <row r="15" spans="1:10" ht="14.1" customHeight="1" x14ac:dyDescent="0.2">
      <c r="A15" s="83" t="s">
        <v>12</v>
      </c>
      <c r="B15" s="38">
        <v>56163</v>
      </c>
      <c r="C15" s="38">
        <v>55298</v>
      </c>
      <c r="D15" s="79">
        <v>60092</v>
      </c>
      <c r="E15" s="79">
        <v>72041</v>
      </c>
      <c r="F15" s="79">
        <v>77735</v>
      </c>
      <c r="G15" s="80">
        <f t="shared" si="0"/>
        <v>7.9038325398037124E-2</v>
      </c>
      <c r="H15" s="81">
        <f t="shared" si="1"/>
        <v>8.4654884211566417E-2</v>
      </c>
      <c r="I15" s="84" t="s">
        <v>13</v>
      </c>
      <c r="J15" s="50"/>
    </row>
    <row r="16" spans="1:10" ht="14.1" customHeight="1" x14ac:dyDescent="0.2">
      <c r="A16" s="83" t="s">
        <v>23</v>
      </c>
      <c r="B16" s="38">
        <v>53170</v>
      </c>
      <c r="C16" s="38">
        <v>48331</v>
      </c>
      <c r="D16" s="79">
        <v>52433</v>
      </c>
      <c r="E16" s="79">
        <v>59285</v>
      </c>
      <c r="F16" s="79">
        <v>64509</v>
      </c>
      <c r="G16" s="80">
        <f t="shared" si="0"/>
        <v>8.8116724297883087E-2</v>
      </c>
      <c r="H16" s="81">
        <f t="shared" si="1"/>
        <v>4.9514425560839292E-2</v>
      </c>
      <c r="I16" s="84" t="s">
        <v>24</v>
      </c>
      <c r="J16" s="50"/>
    </row>
    <row r="17" spans="1:10" ht="14.1" customHeight="1" x14ac:dyDescent="0.2">
      <c r="A17" s="83" t="s">
        <v>22</v>
      </c>
      <c r="B17" s="38">
        <v>10389</v>
      </c>
      <c r="C17" s="38">
        <v>9410</v>
      </c>
      <c r="D17" s="79">
        <v>9828</v>
      </c>
      <c r="E17" s="79">
        <v>11032</v>
      </c>
      <c r="F17" s="79">
        <v>11560</v>
      </c>
      <c r="G17" s="80">
        <f t="shared" si="0"/>
        <v>4.7860768672951304E-2</v>
      </c>
      <c r="H17" s="81">
        <f t="shared" si="1"/>
        <v>2.70604883250396E-2</v>
      </c>
      <c r="I17" s="84" t="s">
        <v>22</v>
      </c>
      <c r="J17" s="50"/>
    </row>
    <row r="18" spans="1:10" ht="14.1" customHeight="1" x14ac:dyDescent="0.2">
      <c r="A18" s="83" t="s">
        <v>20</v>
      </c>
      <c r="B18" s="38">
        <v>10875</v>
      </c>
      <c r="C18" s="38">
        <v>10269</v>
      </c>
      <c r="D18" s="79">
        <v>10083</v>
      </c>
      <c r="E18" s="79">
        <v>10720</v>
      </c>
      <c r="F18" s="79">
        <v>9990</v>
      </c>
      <c r="G18" s="80">
        <f t="shared" si="0"/>
        <v>-6.8097014925373123E-2</v>
      </c>
      <c r="H18" s="81">
        <f t="shared" si="1"/>
        <v>-2.0996925569951475E-2</v>
      </c>
      <c r="I18" s="84" t="s">
        <v>21</v>
      </c>
      <c r="J18" s="50"/>
    </row>
    <row r="19" spans="1:10" ht="14.1" customHeight="1" x14ac:dyDescent="0.2">
      <c r="A19" s="83" t="s">
        <v>30</v>
      </c>
      <c r="B19" s="38">
        <v>12738</v>
      </c>
      <c r="C19" s="38">
        <v>11258</v>
      </c>
      <c r="D19" s="79">
        <v>11380</v>
      </c>
      <c r="E19" s="79">
        <v>12382</v>
      </c>
      <c r="F19" s="79">
        <v>13196</v>
      </c>
      <c r="G19" s="80">
        <f t="shared" si="0"/>
        <v>6.5740591180746266E-2</v>
      </c>
      <c r="H19" s="81">
        <f t="shared" si="1"/>
        <v>8.8701338967667187E-3</v>
      </c>
      <c r="I19" s="84" t="s">
        <v>31</v>
      </c>
      <c r="J19" s="50"/>
    </row>
    <row r="20" spans="1:10" ht="14.1" customHeight="1" x14ac:dyDescent="0.2">
      <c r="A20" s="83" t="s">
        <v>76</v>
      </c>
      <c r="B20" s="38">
        <v>17356</v>
      </c>
      <c r="C20" s="38">
        <v>14906</v>
      </c>
      <c r="D20" s="79">
        <v>16440</v>
      </c>
      <c r="E20" s="79">
        <v>21753</v>
      </c>
      <c r="F20" s="79">
        <v>21452</v>
      </c>
      <c r="G20" s="80">
        <f t="shared" si="0"/>
        <v>-1.3837171884337751E-2</v>
      </c>
      <c r="H20" s="81">
        <f t="shared" si="1"/>
        <v>5.4397910740141775E-2</v>
      </c>
      <c r="I20" s="84" t="s">
        <v>77</v>
      </c>
      <c r="J20" s="50"/>
    </row>
    <row r="21" spans="1:10" ht="14.1" customHeight="1" x14ac:dyDescent="0.2">
      <c r="A21" s="83" t="s">
        <v>86</v>
      </c>
      <c r="B21" s="38">
        <v>9141</v>
      </c>
      <c r="C21" s="38">
        <v>9829</v>
      </c>
      <c r="D21" s="79">
        <v>9439</v>
      </c>
      <c r="E21" s="79">
        <v>9275</v>
      </c>
      <c r="F21" s="79">
        <v>10015</v>
      </c>
      <c r="G21" s="80">
        <f t="shared" si="0"/>
        <v>7.9784366576819421E-2</v>
      </c>
      <c r="H21" s="81">
        <f t="shared" si="1"/>
        <v>2.3091110536309634E-2</v>
      </c>
      <c r="I21" s="84" t="s">
        <v>36</v>
      </c>
      <c r="J21" s="50"/>
    </row>
    <row r="22" spans="1:10" ht="14.1" customHeight="1" x14ac:dyDescent="0.2">
      <c r="A22" s="83" t="s">
        <v>78</v>
      </c>
      <c r="B22" s="38">
        <v>7756</v>
      </c>
      <c r="C22" s="38">
        <v>7076</v>
      </c>
      <c r="D22" s="79">
        <v>8275</v>
      </c>
      <c r="E22" s="79">
        <v>10030</v>
      </c>
      <c r="F22" s="79">
        <v>10231</v>
      </c>
      <c r="G22" s="80">
        <f t="shared" si="0"/>
        <v>2.0039880358923234E-2</v>
      </c>
      <c r="H22" s="81">
        <f t="shared" si="1"/>
        <v>7.169220302749979E-2</v>
      </c>
      <c r="I22" s="84" t="s">
        <v>79</v>
      </c>
      <c r="J22" s="50"/>
    </row>
    <row r="23" spans="1:10" ht="14.1" customHeight="1" x14ac:dyDescent="0.2">
      <c r="A23" s="83" t="s">
        <v>118</v>
      </c>
      <c r="B23" s="38">
        <v>7400</v>
      </c>
      <c r="C23" s="38">
        <v>7532</v>
      </c>
      <c r="D23" s="79">
        <v>8298</v>
      </c>
      <c r="E23" s="79">
        <v>10357</v>
      </c>
      <c r="F23" s="79">
        <v>10243</v>
      </c>
      <c r="G23" s="80">
        <f t="shared" si="0"/>
        <v>-1.1007048373080974E-2</v>
      </c>
      <c r="H23" s="81">
        <f t="shared" si="1"/>
        <v>8.4673083771418467E-2</v>
      </c>
      <c r="I23" s="84" t="s">
        <v>121</v>
      </c>
      <c r="J23" s="50"/>
    </row>
    <row r="24" spans="1:10" ht="14.1" customHeight="1" x14ac:dyDescent="0.2">
      <c r="A24" s="83" t="s">
        <v>32</v>
      </c>
      <c r="B24" s="38">
        <v>13875</v>
      </c>
      <c r="C24" s="38">
        <v>12497</v>
      </c>
      <c r="D24" s="79">
        <v>14626</v>
      </c>
      <c r="E24" s="79">
        <v>16614</v>
      </c>
      <c r="F24" s="79">
        <v>17526</v>
      </c>
      <c r="G24" s="80">
        <f t="shared" si="0"/>
        <v>5.4893463344167559E-2</v>
      </c>
      <c r="H24" s="81">
        <f t="shared" si="1"/>
        <v>6.013812713268929E-2</v>
      </c>
      <c r="I24" s="84" t="s">
        <v>33</v>
      </c>
      <c r="J24" s="50"/>
    </row>
    <row r="25" spans="1:10" ht="14.1" customHeight="1" x14ac:dyDescent="0.2">
      <c r="A25" s="83" t="s">
        <v>34</v>
      </c>
      <c r="B25" s="38">
        <v>20927</v>
      </c>
      <c r="C25" s="38">
        <v>19235</v>
      </c>
      <c r="D25" s="79">
        <v>23977</v>
      </c>
      <c r="E25" s="79">
        <v>26306</v>
      </c>
      <c r="F25" s="79">
        <v>28797</v>
      </c>
      <c r="G25" s="80">
        <f t="shared" si="0"/>
        <v>9.4693225880027265E-2</v>
      </c>
      <c r="H25" s="81">
        <f t="shared" si="1"/>
        <v>8.3078832195969898E-2</v>
      </c>
      <c r="I25" s="84" t="s">
        <v>35</v>
      </c>
      <c r="J25" s="50"/>
    </row>
    <row r="26" spans="1:10" ht="14.1" customHeight="1" x14ac:dyDescent="0.2">
      <c r="A26" s="83" t="s">
        <v>37</v>
      </c>
      <c r="B26" s="38">
        <v>11842</v>
      </c>
      <c r="C26" s="38">
        <v>8624</v>
      </c>
      <c r="D26" s="79">
        <v>12881</v>
      </c>
      <c r="E26" s="79">
        <v>21859</v>
      </c>
      <c r="F26" s="79">
        <v>26593</v>
      </c>
      <c r="G26" s="80">
        <f t="shared" si="0"/>
        <v>0.21656983393567875</v>
      </c>
      <c r="H26" s="81">
        <f t="shared" si="1"/>
        <v>0.22415262786919743</v>
      </c>
      <c r="I26" s="84" t="s">
        <v>38</v>
      </c>
      <c r="J26" s="50"/>
    </row>
    <row r="27" spans="1:10" ht="14.1" customHeight="1" x14ac:dyDescent="0.2">
      <c r="A27" s="83" t="s">
        <v>39</v>
      </c>
      <c r="B27" s="38">
        <v>103270</v>
      </c>
      <c r="C27" s="38">
        <v>97893</v>
      </c>
      <c r="D27" s="79">
        <v>103056</v>
      </c>
      <c r="E27" s="79">
        <v>120094</v>
      </c>
      <c r="F27" s="79">
        <v>128351</v>
      </c>
      <c r="G27" s="80">
        <f t="shared" si="0"/>
        <v>6.8754475660732339E-2</v>
      </c>
      <c r="H27" s="81">
        <f t="shared" si="1"/>
        <v>5.5859835773984345E-2</v>
      </c>
      <c r="I27" s="84" t="s">
        <v>40</v>
      </c>
      <c r="J27" s="50"/>
    </row>
    <row r="28" spans="1:10" ht="14.1" customHeight="1" x14ac:dyDescent="0.2">
      <c r="A28" s="83" t="s">
        <v>41</v>
      </c>
      <c r="B28" s="38">
        <v>9562</v>
      </c>
      <c r="C28" s="38">
        <v>8529</v>
      </c>
      <c r="D28" s="79">
        <v>11063</v>
      </c>
      <c r="E28" s="79">
        <v>13118</v>
      </c>
      <c r="F28" s="79">
        <v>15347</v>
      </c>
      <c r="G28" s="80">
        <f t="shared" si="0"/>
        <v>0.1699191949992378</v>
      </c>
      <c r="H28" s="81">
        <f t="shared" si="1"/>
        <v>0.1255600975448159</v>
      </c>
      <c r="I28" s="84" t="s">
        <v>41</v>
      </c>
      <c r="J28" s="50"/>
    </row>
    <row r="29" spans="1:10" ht="14.1" customHeight="1" x14ac:dyDescent="0.2">
      <c r="A29" s="83" t="s">
        <v>42</v>
      </c>
      <c r="B29" s="38">
        <v>18950</v>
      </c>
      <c r="C29" s="38">
        <v>14157</v>
      </c>
      <c r="D29" s="79">
        <v>15661</v>
      </c>
      <c r="E29" s="79">
        <v>20241</v>
      </c>
      <c r="F29" s="79">
        <v>22567</v>
      </c>
      <c r="G29" s="80">
        <f t="shared" si="0"/>
        <v>0.11491527098463505</v>
      </c>
      <c r="H29" s="81">
        <f t="shared" si="1"/>
        <v>4.4638803061730181E-2</v>
      </c>
      <c r="I29" s="84" t="s">
        <v>42</v>
      </c>
      <c r="J29" s="50"/>
    </row>
    <row r="30" spans="1:10" ht="14.1" customHeight="1" x14ac:dyDescent="0.2">
      <c r="A30" s="83" t="s">
        <v>80</v>
      </c>
      <c r="B30" s="38">
        <v>10586</v>
      </c>
      <c r="C30" s="38">
        <v>10020</v>
      </c>
      <c r="D30" s="79">
        <v>10517</v>
      </c>
      <c r="E30" s="79">
        <v>16567</v>
      </c>
      <c r="F30" s="79">
        <v>20144</v>
      </c>
      <c r="G30" s="80">
        <f t="shared" si="0"/>
        <v>0.21591114866904082</v>
      </c>
      <c r="H30" s="81">
        <f t="shared" si="1"/>
        <v>0.17450117549858257</v>
      </c>
      <c r="I30" s="84" t="s">
        <v>80</v>
      </c>
      <c r="J30" s="50"/>
    </row>
    <row r="31" spans="1:10" ht="14.1" customHeight="1" x14ac:dyDescent="0.2">
      <c r="A31" s="83" t="s">
        <v>81</v>
      </c>
      <c r="B31" s="38">
        <v>27858</v>
      </c>
      <c r="C31" s="38">
        <v>14675</v>
      </c>
      <c r="D31" s="79">
        <v>13667</v>
      </c>
      <c r="E31" s="79">
        <v>13137</v>
      </c>
      <c r="F31" s="79">
        <v>12103</v>
      </c>
      <c r="G31" s="80">
        <f t="shared" si="0"/>
        <v>-7.8708989875923008E-2</v>
      </c>
      <c r="H31" s="81">
        <f t="shared" si="1"/>
        <v>-0.18813134402335185</v>
      </c>
      <c r="I31" s="84" t="s">
        <v>81</v>
      </c>
      <c r="J31" s="50"/>
    </row>
    <row r="32" spans="1:10" ht="14.1" customHeight="1" x14ac:dyDescent="0.2">
      <c r="A32" s="83" t="s">
        <v>82</v>
      </c>
      <c r="B32" s="38">
        <v>5795</v>
      </c>
      <c r="C32" s="38">
        <v>5079</v>
      </c>
      <c r="D32" s="79">
        <v>6463</v>
      </c>
      <c r="E32" s="79">
        <v>7681</v>
      </c>
      <c r="F32" s="79">
        <v>7489</v>
      </c>
      <c r="G32" s="80">
        <f t="shared" si="0"/>
        <v>-2.4996745215466687E-2</v>
      </c>
      <c r="H32" s="81">
        <f t="shared" si="1"/>
        <v>6.6209622191731654E-2</v>
      </c>
      <c r="I32" s="84" t="s">
        <v>83</v>
      </c>
      <c r="J32" s="50"/>
    </row>
    <row r="33" spans="1:10" ht="14.1" customHeight="1" x14ac:dyDescent="0.2">
      <c r="A33" s="83" t="s">
        <v>84</v>
      </c>
      <c r="B33" s="38">
        <v>7933</v>
      </c>
      <c r="C33" s="38">
        <v>6508</v>
      </c>
      <c r="D33" s="79">
        <v>8783</v>
      </c>
      <c r="E33" s="79">
        <v>11725</v>
      </c>
      <c r="F33" s="79">
        <v>13686</v>
      </c>
      <c r="G33" s="80">
        <f t="shared" si="0"/>
        <v>0.16724946695095944</v>
      </c>
      <c r="H33" s="81">
        <f t="shared" si="1"/>
        <v>0.14606637395607835</v>
      </c>
      <c r="I33" s="84" t="s">
        <v>85</v>
      </c>
      <c r="J33" s="50"/>
    </row>
    <row r="34" spans="1:10" ht="14.1" customHeight="1" x14ac:dyDescent="0.2">
      <c r="A34" s="83" t="s">
        <v>119</v>
      </c>
      <c r="B34" s="38">
        <v>5166</v>
      </c>
      <c r="C34" s="38">
        <v>4420</v>
      </c>
      <c r="D34" s="79">
        <v>5283</v>
      </c>
      <c r="E34" s="79">
        <v>6817</v>
      </c>
      <c r="F34" s="79">
        <v>7653</v>
      </c>
      <c r="G34" s="80">
        <f t="shared" si="0"/>
        <v>0.12263458999559917</v>
      </c>
      <c r="H34" s="81">
        <f t="shared" si="1"/>
        <v>0.10323829360986658</v>
      </c>
      <c r="I34" s="84" t="s">
        <v>122</v>
      </c>
      <c r="J34" s="50"/>
    </row>
    <row r="35" spans="1:10" ht="14.1" customHeight="1" x14ac:dyDescent="0.2">
      <c r="A35" s="83" t="s">
        <v>120</v>
      </c>
      <c r="B35" s="38">
        <v>3661</v>
      </c>
      <c r="C35" s="38">
        <v>3139</v>
      </c>
      <c r="D35" s="79">
        <v>4688</v>
      </c>
      <c r="E35" s="79">
        <v>6616</v>
      </c>
      <c r="F35" s="79">
        <v>7569</v>
      </c>
      <c r="G35" s="80">
        <f t="shared" si="0"/>
        <v>0.14404474002418377</v>
      </c>
      <c r="H35" s="81">
        <f t="shared" si="1"/>
        <v>0.19911184793873171</v>
      </c>
      <c r="I35" s="84" t="s">
        <v>123</v>
      </c>
      <c r="J35" s="50"/>
    </row>
    <row r="36" spans="1:10" ht="14.1" customHeight="1" x14ac:dyDescent="0.2">
      <c r="A36" s="83" t="s">
        <v>43</v>
      </c>
      <c r="B36" s="39">
        <f>B38-SUM(B5:B35)</f>
        <v>153177</v>
      </c>
      <c r="C36" s="39">
        <f>C38-SUM(C5:C35)</f>
        <v>126326</v>
      </c>
      <c r="D36" s="39">
        <f>D38-SUM(D5:D35)</f>
        <v>111824</v>
      </c>
      <c r="E36" s="39">
        <f>E38-SUM(E5:E35)</f>
        <v>115910</v>
      </c>
      <c r="F36" s="39">
        <v>127691</v>
      </c>
      <c r="G36" s="80">
        <f t="shared" si="0"/>
        <v>0.10163920282978167</v>
      </c>
      <c r="H36" s="81">
        <f t="shared" si="1"/>
        <v>-4.4475818713981985E-2</v>
      </c>
      <c r="I36" s="84" t="s">
        <v>44</v>
      </c>
      <c r="J36" s="50"/>
    </row>
    <row r="37" spans="1:10" ht="14.1" customHeight="1" x14ac:dyDescent="0.2">
      <c r="A37" s="67" t="s">
        <v>45</v>
      </c>
      <c r="B37" s="68">
        <v>1324280</v>
      </c>
      <c r="C37" s="68">
        <v>1178138</v>
      </c>
      <c r="D37" s="69">
        <v>1228694</v>
      </c>
      <c r="E37" s="69">
        <v>1411987</v>
      </c>
      <c r="F37" s="69">
        <v>1535584</v>
      </c>
      <c r="G37" s="70">
        <f t="shared" si="0"/>
        <v>8.7534092027759414E-2</v>
      </c>
      <c r="H37" s="71">
        <f t="shared" si="1"/>
        <v>3.7703877548473708E-2</v>
      </c>
      <c r="I37" s="72" t="s">
        <v>46</v>
      </c>
      <c r="J37" s="50"/>
    </row>
    <row r="38" spans="1:10" ht="14.1" customHeight="1" x14ac:dyDescent="0.2">
      <c r="A38" s="73" t="s">
        <v>47</v>
      </c>
      <c r="B38" s="74">
        <v>1806505</v>
      </c>
      <c r="C38" s="74">
        <v>1669159</v>
      </c>
      <c r="D38" s="72">
        <v>1830419</v>
      </c>
      <c r="E38" s="72">
        <v>2102309</v>
      </c>
      <c r="F38" s="72">
        <v>2235671</v>
      </c>
      <c r="G38" s="70">
        <f t="shared" si="0"/>
        <v>6.3435964931891631E-2</v>
      </c>
      <c r="H38" s="70">
        <f t="shared" si="1"/>
        <v>5.4732143035125747E-2</v>
      </c>
      <c r="I38" s="72" t="s">
        <v>48</v>
      </c>
      <c r="J38" s="50"/>
    </row>
    <row r="39" spans="1:10" ht="12.75" customHeight="1" x14ac:dyDescent="0.2">
      <c r="A39" s="14" t="s">
        <v>135</v>
      </c>
      <c r="B39" s="44" t="s">
        <v>91</v>
      </c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4" t="s">
        <v>92</v>
      </c>
      <c r="C40" s="41"/>
      <c r="F40" s="14" t="s">
        <v>116</v>
      </c>
      <c r="I40" s="15" t="s">
        <v>88</v>
      </c>
      <c r="J40"/>
    </row>
    <row r="41" spans="1:10" x14ac:dyDescent="0.2">
      <c r="F41" s="89"/>
      <c r="G41"/>
      <c r="H41"/>
      <c r="J41"/>
    </row>
    <row r="42" spans="1:10" x14ac:dyDescent="0.2">
      <c r="A42"/>
      <c r="B42" s="46"/>
      <c r="C42" s="46"/>
      <c r="D42" s="46"/>
      <c r="E42" s="46"/>
    </row>
    <row r="43" spans="1:10" x14ac:dyDescent="0.2">
      <c r="A43"/>
      <c r="B43" s="46"/>
      <c r="C43" s="46"/>
      <c r="D43" s="46"/>
      <c r="E43" s="46"/>
    </row>
    <row r="44" spans="1:10" x14ac:dyDescent="0.2">
      <c r="A44"/>
      <c r="B44" s="46"/>
      <c r="C44" s="46"/>
      <c r="D44" s="46"/>
      <c r="E44" s="46"/>
    </row>
    <row r="45" spans="1:10" x14ac:dyDescent="0.2">
      <c r="A45"/>
      <c r="B45"/>
      <c r="C45"/>
      <c r="D45" s="46"/>
      <c r="E45" s="46"/>
    </row>
    <row r="46" spans="1:10" x14ac:dyDescent="0.2">
      <c r="A46"/>
      <c r="B46"/>
      <c r="C46"/>
      <c r="D46" s="46"/>
      <c r="E46" s="46"/>
    </row>
    <row r="47" spans="1:10" x14ac:dyDescent="0.2">
      <c r="A47"/>
      <c r="B47"/>
      <c r="C47"/>
      <c r="D47" s="46"/>
      <c r="E47" s="46"/>
    </row>
    <row r="48" spans="1:10" x14ac:dyDescent="0.2">
      <c r="A48"/>
      <c r="B48"/>
      <c r="C48"/>
      <c r="D48" s="46"/>
      <c r="E48" s="46"/>
    </row>
    <row r="49" spans="1:5" x14ac:dyDescent="0.2">
      <c r="A49"/>
      <c r="B49"/>
      <c r="C49"/>
      <c r="D49" s="46"/>
      <c r="E49" s="46"/>
    </row>
    <row r="50" spans="1:5" x14ac:dyDescent="0.2">
      <c r="A50"/>
      <c r="B50"/>
      <c r="C50"/>
      <c r="D50" s="46"/>
      <c r="E50" s="46"/>
    </row>
    <row r="51" spans="1:5" x14ac:dyDescent="0.2">
      <c r="A51"/>
      <c r="B51"/>
      <c r="C51"/>
      <c r="D51" s="46"/>
      <c r="E51" s="46"/>
    </row>
    <row r="52" spans="1:5" x14ac:dyDescent="0.2">
      <c r="A52"/>
      <c r="B52"/>
      <c r="C52"/>
      <c r="D52" s="46"/>
      <c r="E52" s="46"/>
    </row>
    <row r="53" spans="1:5" x14ac:dyDescent="0.2">
      <c r="A53"/>
      <c r="B53"/>
      <c r="C53"/>
      <c r="D53" s="46"/>
      <c r="E53" s="46"/>
    </row>
    <row r="54" spans="1:5" x14ac:dyDescent="0.2">
      <c r="A54"/>
      <c r="B54"/>
      <c r="C54"/>
      <c r="D54" s="46"/>
      <c r="E54" s="46"/>
    </row>
    <row r="55" spans="1:5" x14ac:dyDescent="0.2">
      <c r="B55" s="46"/>
      <c r="C55" s="46"/>
      <c r="D55" s="46"/>
      <c r="E55" s="46"/>
    </row>
    <row r="56" spans="1:5" x14ac:dyDescent="0.2">
      <c r="B56" s="46"/>
      <c r="C56" s="46"/>
      <c r="D56" s="46"/>
      <c r="E56" s="46"/>
    </row>
    <row r="57" spans="1:5" x14ac:dyDescent="0.2">
      <c r="B57" s="46"/>
      <c r="C57" s="46"/>
      <c r="D57" s="46"/>
      <c r="E57" s="46"/>
    </row>
    <row r="58" spans="1:5" x14ac:dyDescent="0.2">
      <c r="B58" s="46"/>
      <c r="C58" s="46"/>
      <c r="D58" s="46"/>
      <c r="E58" s="46"/>
    </row>
    <row r="59" spans="1:5" x14ac:dyDescent="0.2">
      <c r="B59" s="46"/>
      <c r="C59" s="46"/>
      <c r="D59" s="46"/>
      <c r="E59" s="46"/>
    </row>
    <row r="60" spans="1:5" x14ac:dyDescent="0.2">
      <c r="B60" s="46"/>
      <c r="C60" s="46"/>
      <c r="D60" s="46"/>
      <c r="E60" s="46"/>
    </row>
    <row r="61" spans="1:5" x14ac:dyDescent="0.2">
      <c r="B61" s="46"/>
      <c r="C61" s="46"/>
      <c r="D61" s="46"/>
      <c r="E61" s="46"/>
    </row>
    <row r="62" spans="1:5" x14ac:dyDescent="0.2">
      <c r="B62" s="46"/>
      <c r="C62" s="46"/>
      <c r="D62" s="46"/>
      <c r="E62" s="46"/>
    </row>
    <row r="63" spans="1:5" x14ac:dyDescent="0.2">
      <c r="B63" s="46"/>
      <c r="C63" s="46"/>
      <c r="D63" s="46"/>
      <c r="E63" s="46"/>
    </row>
    <row r="64" spans="1:5" x14ac:dyDescent="0.2">
      <c r="B64" s="46"/>
      <c r="C64" s="46"/>
      <c r="D64" s="46"/>
      <c r="E64" s="46"/>
    </row>
    <row r="65" spans="2:5" x14ac:dyDescent="0.2">
      <c r="B65" s="46"/>
      <c r="C65" s="46"/>
      <c r="D65" s="46"/>
      <c r="E65" s="46"/>
    </row>
    <row r="66" spans="2:5" x14ac:dyDescent="0.2">
      <c r="B66" s="46"/>
      <c r="C66" s="46"/>
      <c r="D66" s="46"/>
      <c r="E66" s="46"/>
    </row>
    <row r="67" spans="2:5" x14ac:dyDescent="0.2">
      <c r="B67" s="46"/>
      <c r="C67" s="46"/>
      <c r="D67" s="46"/>
      <c r="E67" s="46"/>
    </row>
    <row r="68" spans="2:5" x14ac:dyDescent="0.2">
      <c r="B68" s="46"/>
      <c r="C68" s="46"/>
      <c r="D68" s="46"/>
      <c r="E68" s="46"/>
    </row>
    <row r="69" spans="2:5" x14ac:dyDescent="0.2">
      <c r="B69" s="46"/>
      <c r="C69" s="46"/>
      <c r="D69" s="46"/>
      <c r="E69" s="46"/>
    </row>
    <row r="70" spans="2:5" x14ac:dyDescent="0.2">
      <c r="B70" s="46"/>
      <c r="C70" s="46"/>
      <c r="D70" s="46"/>
      <c r="E70" s="46"/>
    </row>
    <row r="71" spans="2:5" x14ac:dyDescent="0.2">
      <c r="B71" s="46"/>
      <c r="C71" s="46"/>
      <c r="D71" s="46"/>
      <c r="E71" s="46"/>
    </row>
    <row r="72" spans="2:5" x14ac:dyDescent="0.2">
      <c r="B72" s="46"/>
      <c r="C72" s="46"/>
      <c r="D72" s="46"/>
      <c r="E72" s="46"/>
    </row>
    <row r="73" spans="2:5" x14ac:dyDescent="0.2">
      <c r="B73" s="46"/>
      <c r="C73" s="46"/>
      <c r="D73" s="46"/>
      <c r="E73" s="46"/>
    </row>
    <row r="74" spans="2:5" x14ac:dyDescent="0.2">
      <c r="B74" s="46"/>
      <c r="C74" s="46"/>
      <c r="D74" s="46"/>
      <c r="E74" s="46"/>
    </row>
    <row r="75" spans="2:5" x14ac:dyDescent="0.2">
      <c r="B75" s="46"/>
      <c r="C75" s="46"/>
      <c r="D75" s="46"/>
      <c r="E75" s="46"/>
    </row>
    <row r="76" spans="2:5" x14ac:dyDescent="0.2">
      <c r="B76" s="46"/>
      <c r="C76" s="46"/>
      <c r="D76" s="46"/>
      <c r="E76" s="46"/>
    </row>
    <row r="77" spans="2:5" x14ac:dyDescent="0.2">
      <c r="B77" s="46"/>
      <c r="C77" s="46"/>
      <c r="D77" s="46"/>
      <c r="E77" s="46"/>
    </row>
    <row r="78" spans="2:5" x14ac:dyDescent="0.2">
      <c r="B78" s="46"/>
      <c r="C78" s="46"/>
      <c r="D78" s="46"/>
      <c r="E78" s="46"/>
    </row>
    <row r="79" spans="2:5" x14ac:dyDescent="0.2">
      <c r="B79" s="46"/>
      <c r="C79" s="46"/>
      <c r="D79" s="46"/>
      <c r="E79" s="46"/>
    </row>
    <row r="80" spans="2:5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5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51</v>
      </c>
    </row>
    <row r="2" spans="1:10" s="1" customFormat="1" ht="18.75" customHeight="1" x14ac:dyDescent="0.3">
      <c r="A2" s="76" t="s">
        <v>133</v>
      </c>
      <c r="B2" s="60"/>
      <c r="C2" s="60"/>
      <c r="D2" s="58"/>
      <c r="E2" s="58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78">
        <v>75961</v>
      </c>
      <c r="C5" s="78">
        <v>60187</v>
      </c>
      <c r="D5" s="79">
        <v>61742</v>
      </c>
      <c r="E5" s="79">
        <v>98209</v>
      </c>
      <c r="F5" s="79">
        <v>102960</v>
      </c>
      <c r="G5" s="80">
        <f>IF(E5&gt;0,F5/E5-1,"-")</f>
        <v>4.8376421712877704E-2</v>
      </c>
      <c r="H5" s="81">
        <f>IF(B5&gt;0,((F5/B5)^(1/4)-1),"-")</f>
        <v>7.8995081795105282E-2</v>
      </c>
      <c r="I5" s="82" t="s">
        <v>5</v>
      </c>
      <c r="J5" s="79"/>
    </row>
    <row r="6" spans="1:10" ht="14.1" customHeight="1" x14ac:dyDescent="0.2">
      <c r="A6" s="83" t="s">
        <v>8</v>
      </c>
      <c r="B6" s="83">
        <v>43015</v>
      </c>
      <c r="C6" s="83">
        <v>39528</v>
      </c>
      <c r="D6" s="79">
        <v>29330</v>
      </c>
      <c r="E6" s="79">
        <v>68276</v>
      </c>
      <c r="F6" s="79">
        <v>75669</v>
      </c>
      <c r="G6" s="80">
        <f t="shared" ref="G6:G38" si="0">IF(E6&gt;0,F6/E6-1,"-")</f>
        <v>0.10828109438162747</v>
      </c>
      <c r="H6" s="81">
        <f t="shared" ref="H6:H38" si="1">IF(B6&gt;0,((F6/B6)^(1/4)-1),"-")</f>
        <v>0.1516606201627162</v>
      </c>
      <c r="I6" s="84" t="s">
        <v>9</v>
      </c>
      <c r="J6" s="79"/>
    </row>
    <row r="7" spans="1:10" ht="14.1" customHeight="1" x14ac:dyDescent="0.2">
      <c r="A7" s="83" t="s">
        <v>10</v>
      </c>
      <c r="B7" s="83">
        <v>22104</v>
      </c>
      <c r="C7" s="83">
        <v>16192</v>
      </c>
      <c r="D7" s="79">
        <v>17065</v>
      </c>
      <c r="E7" s="79">
        <v>21739</v>
      </c>
      <c r="F7" s="79">
        <v>25604</v>
      </c>
      <c r="G7" s="80">
        <f t="shared" si="0"/>
        <v>0.17779106674640044</v>
      </c>
      <c r="H7" s="81">
        <f t="shared" si="1"/>
        <v>3.7431036857500821E-2</v>
      </c>
      <c r="I7" s="84" t="s">
        <v>11</v>
      </c>
      <c r="J7" s="79"/>
    </row>
    <row r="8" spans="1:10" ht="14.1" customHeight="1" x14ac:dyDescent="0.2">
      <c r="A8" s="83" t="s">
        <v>6</v>
      </c>
      <c r="B8" s="83">
        <v>13175</v>
      </c>
      <c r="C8" s="83">
        <v>9928</v>
      </c>
      <c r="D8" s="79">
        <v>10886</v>
      </c>
      <c r="E8" s="79">
        <v>14608</v>
      </c>
      <c r="F8" s="79">
        <v>16116</v>
      </c>
      <c r="G8" s="80">
        <f t="shared" si="0"/>
        <v>0.10323110624315435</v>
      </c>
      <c r="H8" s="81">
        <f t="shared" si="1"/>
        <v>5.166315505273289E-2</v>
      </c>
      <c r="I8" s="84" t="s">
        <v>7</v>
      </c>
      <c r="J8" s="79"/>
    </row>
    <row r="9" spans="1:10" ht="14.1" customHeight="1" x14ac:dyDescent="0.2">
      <c r="A9" s="83" t="s">
        <v>14</v>
      </c>
      <c r="B9" s="83">
        <v>18958</v>
      </c>
      <c r="C9" s="83">
        <v>12665</v>
      </c>
      <c r="D9" s="79">
        <v>13050</v>
      </c>
      <c r="E9" s="79">
        <v>19808</v>
      </c>
      <c r="F9" s="79">
        <v>21335</v>
      </c>
      <c r="G9" s="80">
        <f t="shared" si="0"/>
        <v>7.7090064620355392E-2</v>
      </c>
      <c r="H9" s="81">
        <f t="shared" si="1"/>
        <v>2.9971083578966162E-2</v>
      </c>
      <c r="I9" s="84" t="s">
        <v>15</v>
      </c>
      <c r="J9" s="79"/>
    </row>
    <row r="10" spans="1:10" ht="14.1" customHeight="1" x14ac:dyDescent="0.2">
      <c r="A10" s="83" t="s">
        <v>25</v>
      </c>
      <c r="B10" s="83">
        <v>833</v>
      </c>
      <c r="C10" s="83">
        <v>858</v>
      </c>
      <c r="D10" s="79">
        <v>669</v>
      </c>
      <c r="E10" s="79">
        <v>1219</v>
      </c>
      <c r="F10" s="79">
        <v>1164</v>
      </c>
      <c r="G10" s="80">
        <f t="shared" si="0"/>
        <v>-4.5118949958982801E-2</v>
      </c>
      <c r="H10" s="81">
        <f t="shared" si="1"/>
        <v>8.7243937549525974E-2</v>
      </c>
      <c r="I10" s="84" t="s">
        <v>26</v>
      </c>
      <c r="J10" s="79"/>
    </row>
    <row r="11" spans="1:10" ht="14.1" customHeight="1" x14ac:dyDescent="0.2">
      <c r="A11" s="83" t="s">
        <v>16</v>
      </c>
      <c r="B11" s="83">
        <v>1425</v>
      </c>
      <c r="C11" s="83">
        <v>1064</v>
      </c>
      <c r="D11" s="79">
        <v>1010</v>
      </c>
      <c r="E11" s="79">
        <v>1723</v>
      </c>
      <c r="F11" s="79">
        <v>1765</v>
      </c>
      <c r="G11" s="80">
        <f t="shared" si="0"/>
        <v>2.4376088218224012E-2</v>
      </c>
      <c r="H11" s="81">
        <f t="shared" si="1"/>
        <v>5.4951420729720812E-2</v>
      </c>
      <c r="I11" s="84" t="s">
        <v>17</v>
      </c>
      <c r="J11" s="79"/>
    </row>
    <row r="12" spans="1:10" ht="14.1" customHeight="1" x14ac:dyDescent="0.2">
      <c r="A12" s="83" t="s">
        <v>18</v>
      </c>
      <c r="B12" s="83">
        <v>1414</v>
      </c>
      <c r="C12" s="83">
        <v>799</v>
      </c>
      <c r="D12" s="79">
        <v>1066</v>
      </c>
      <c r="E12" s="79">
        <v>1620</v>
      </c>
      <c r="F12" s="79">
        <v>1726</v>
      </c>
      <c r="G12" s="80">
        <f t="shared" si="0"/>
        <v>6.543209876543199E-2</v>
      </c>
      <c r="H12" s="81">
        <f t="shared" si="1"/>
        <v>5.1109219711048759E-2</v>
      </c>
      <c r="I12" s="84" t="s">
        <v>19</v>
      </c>
      <c r="J12" s="79"/>
    </row>
    <row r="13" spans="1:10" ht="14.1" customHeight="1" x14ac:dyDescent="0.2">
      <c r="A13" s="83" t="s">
        <v>27</v>
      </c>
      <c r="B13" s="83">
        <v>1895</v>
      </c>
      <c r="C13" s="83">
        <v>1113</v>
      </c>
      <c r="D13" s="79">
        <v>1388</v>
      </c>
      <c r="E13" s="79">
        <v>1912</v>
      </c>
      <c r="F13" s="79">
        <v>1860</v>
      </c>
      <c r="G13" s="80">
        <f t="shared" si="0"/>
        <v>-2.7196652719665315E-2</v>
      </c>
      <c r="H13" s="81">
        <f t="shared" si="1"/>
        <v>-4.6497440159788406E-3</v>
      </c>
      <c r="I13" s="84" t="s">
        <v>28</v>
      </c>
      <c r="J13" s="79"/>
    </row>
    <row r="14" spans="1:10" ht="14.1" customHeight="1" x14ac:dyDescent="0.2">
      <c r="A14" s="83" t="s">
        <v>29</v>
      </c>
      <c r="B14" s="83">
        <v>820</v>
      </c>
      <c r="C14" s="83">
        <v>422</v>
      </c>
      <c r="D14" s="79">
        <v>452</v>
      </c>
      <c r="E14" s="79">
        <v>757</v>
      </c>
      <c r="F14" s="79">
        <v>878</v>
      </c>
      <c r="G14" s="80">
        <f t="shared" si="0"/>
        <v>0.1598414795244385</v>
      </c>
      <c r="H14" s="81">
        <f t="shared" si="1"/>
        <v>1.7232356403971139E-2</v>
      </c>
      <c r="I14" s="84" t="s">
        <v>29</v>
      </c>
      <c r="J14" s="79"/>
    </row>
    <row r="15" spans="1:10" ht="14.1" customHeight="1" x14ac:dyDescent="0.2">
      <c r="A15" s="83" t="s">
        <v>12</v>
      </c>
      <c r="B15" s="83">
        <v>6020</v>
      </c>
      <c r="C15" s="83">
        <v>4403</v>
      </c>
      <c r="D15" s="79">
        <v>4063</v>
      </c>
      <c r="E15" s="79">
        <v>6471</v>
      </c>
      <c r="F15" s="79">
        <v>6678</v>
      </c>
      <c r="G15" s="80">
        <f t="shared" si="0"/>
        <v>3.1988873435326859E-2</v>
      </c>
      <c r="H15" s="81">
        <f t="shared" si="1"/>
        <v>2.627200176912603E-2</v>
      </c>
      <c r="I15" s="84" t="s">
        <v>13</v>
      </c>
      <c r="J15" s="79"/>
    </row>
    <row r="16" spans="1:10" ht="14.1" customHeight="1" x14ac:dyDescent="0.2">
      <c r="A16" s="83" t="s">
        <v>23</v>
      </c>
      <c r="B16" s="83">
        <v>3220</v>
      </c>
      <c r="C16" s="83">
        <v>2011</v>
      </c>
      <c r="D16" s="79">
        <v>2246</v>
      </c>
      <c r="E16" s="79">
        <v>4176</v>
      </c>
      <c r="F16" s="79">
        <v>5895</v>
      </c>
      <c r="G16" s="80">
        <f t="shared" si="0"/>
        <v>0.41163793103448265</v>
      </c>
      <c r="H16" s="81">
        <f t="shared" si="1"/>
        <v>0.16320693945221376</v>
      </c>
      <c r="I16" s="84" t="s">
        <v>24</v>
      </c>
      <c r="J16" s="79"/>
    </row>
    <row r="17" spans="1:10" ht="14.1" customHeight="1" x14ac:dyDescent="0.2">
      <c r="A17" s="83" t="s">
        <v>22</v>
      </c>
      <c r="B17" s="83">
        <v>837</v>
      </c>
      <c r="C17" s="83">
        <v>428</v>
      </c>
      <c r="D17" s="79">
        <v>506</v>
      </c>
      <c r="E17" s="79">
        <v>794</v>
      </c>
      <c r="F17" s="79">
        <v>942</v>
      </c>
      <c r="G17" s="80">
        <f t="shared" si="0"/>
        <v>0.18639798488664994</v>
      </c>
      <c r="H17" s="81">
        <f t="shared" si="1"/>
        <v>2.9986093837458094E-2</v>
      </c>
      <c r="I17" s="84" t="s">
        <v>22</v>
      </c>
      <c r="J17" s="79"/>
    </row>
    <row r="18" spans="1:10" ht="14.1" customHeight="1" x14ac:dyDescent="0.2">
      <c r="A18" s="83" t="s">
        <v>20</v>
      </c>
      <c r="B18" s="83">
        <v>896</v>
      </c>
      <c r="C18" s="83">
        <v>489</v>
      </c>
      <c r="D18" s="79">
        <v>407</v>
      </c>
      <c r="E18" s="79">
        <v>750</v>
      </c>
      <c r="F18" s="79">
        <v>674</v>
      </c>
      <c r="G18" s="80">
        <f t="shared" si="0"/>
        <v>-0.10133333333333339</v>
      </c>
      <c r="H18" s="81">
        <f t="shared" si="1"/>
        <v>-6.870349801316189E-2</v>
      </c>
      <c r="I18" s="84" t="s">
        <v>21</v>
      </c>
      <c r="J18" s="79"/>
    </row>
    <row r="19" spans="1:10" ht="14.1" customHeight="1" x14ac:dyDescent="0.2">
      <c r="A19" s="83" t="s">
        <v>30</v>
      </c>
      <c r="B19" s="83">
        <v>1149</v>
      </c>
      <c r="C19" s="83">
        <v>746</v>
      </c>
      <c r="D19" s="79">
        <v>816</v>
      </c>
      <c r="E19" s="79">
        <v>1201</v>
      </c>
      <c r="F19" s="79">
        <v>1361</v>
      </c>
      <c r="G19" s="80">
        <f t="shared" si="0"/>
        <v>0.13322231473771851</v>
      </c>
      <c r="H19" s="81">
        <f t="shared" si="1"/>
        <v>4.3240705425814152E-2</v>
      </c>
      <c r="I19" s="84" t="s">
        <v>31</v>
      </c>
      <c r="J19" s="79"/>
    </row>
    <row r="20" spans="1:10" ht="14.1" customHeight="1" x14ac:dyDescent="0.2">
      <c r="A20" s="83" t="s">
        <v>76</v>
      </c>
      <c r="B20" s="83">
        <v>2294</v>
      </c>
      <c r="C20" s="83">
        <v>1436</v>
      </c>
      <c r="D20" s="79">
        <v>1782</v>
      </c>
      <c r="E20" s="79">
        <v>2388</v>
      </c>
      <c r="F20" s="79">
        <v>2431</v>
      </c>
      <c r="G20" s="80">
        <f t="shared" si="0"/>
        <v>1.8006700167504164E-2</v>
      </c>
      <c r="H20" s="81">
        <f t="shared" si="1"/>
        <v>1.460707483680701E-2</v>
      </c>
      <c r="I20" s="84" t="s">
        <v>77</v>
      </c>
      <c r="J20" s="79"/>
    </row>
    <row r="21" spans="1:10" ht="14.1" customHeight="1" x14ac:dyDescent="0.2">
      <c r="A21" s="83" t="s">
        <v>86</v>
      </c>
      <c r="B21" s="83">
        <v>726</v>
      </c>
      <c r="C21" s="83">
        <v>589</v>
      </c>
      <c r="D21" s="79">
        <v>645</v>
      </c>
      <c r="E21" s="79">
        <v>1126</v>
      </c>
      <c r="F21" s="79">
        <v>974</v>
      </c>
      <c r="G21" s="80">
        <f t="shared" si="0"/>
        <v>-0.13499111900532856</v>
      </c>
      <c r="H21" s="81">
        <f t="shared" si="1"/>
        <v>7.6231214698729399E-2</v>
      </c>
      <c r="I21" s="84" t="s">
        <v>36</v>
      </c>
      <c r="J21" s="79"/>
    </row>
    <row r="22" spans="1:10" ht="14.1" customHeight="1" x14ac:dyDescent="0.2">
      <c r="A22" s="83" t="s">
        <v>78</v>
      </c>
      <c r="B22" s="83">
        <v>474</v>
      </c>
      <c r="C22" s="83">
        <v>255</v>
      </c>
      <c r="D22" s="79">
        <v>359</v>
      </c>
      <c r="E22" s="79">
        <v>677</v>
      </c>
      <c r="F22" s="79">
        <v>916</v>
      </c>
      <c r="G22" s="80">
        <f t="shared" si="0"/>
        <v>0.35302806499261452</v>
      </c>
      <c r="H22" s="81">
        <f t="shared" si="1"/>
        <v>0.17904201935321873</v>
      </c>
      <c r="I22" s="84" t="s">
        <v>79</v>
      </c>
      <c r="J22" s="79"/>
    </row>
    <row r="23" spans="1:10" ht="14.1" customHeight="1" x14ac:dyDescent="0.2">
      <c r="A23" s="83" t="s">
        <v>118</v>
      </c>
      <c r="B23" s="83">
        <v>501</v>
      </c>
      <c r="C23" s="83">
        <v>370</v>
      </c>
      <c r="D23" s="79">
        <v>537</v>
      </c>
      <c r="E23" s="79">
        <v>930</v>
      </c>
      <c r="F23" s="79">
        <v>1116</v>
      </c>
      <c r="G23" s="80">
        <f t="shared" si="0"/>
        <v>0.19999999999999996</v>
      </c>
      <c r="H23" s="81">
        <f t="shared" si="1"/>
        <v>0.22167761748358616</v>
      </c>
      <c r="I23" s="84" t="s">
        <v>121</v>
      </c>
      <c r="J23" s="79"/>
    </row>
    <row r="24" spans="1:10" ht="14.1" customHeight="1" x14ac:dyDescent="0.2">
      <c r="A24" s="83" t="s">
        <v>32</v>
      </c>
      <c r="B24" s="83">
        <v>1109</v>
      </c>
      <c r="C24" s="83">
        <v>673</v>
      </c>
      <c r="D24" s="79">
        <v>681</v>
      </c>
      <c r="E24" s="79">
        <v>1108</v>
      </c>
      <c r="F24" s="79">
        <v>1161</v>
      </c>
      <c r="G24" s="80">
        <f t="shared" si="0"/>
        <v>4.7833935018050555E-2</v>
      </c>
      <c r="H24" s="81">
        <f t="shared" si="1"/>
        <v>1.1521616958258818E-2</v>
      </c>
      <c r="I24" s="84" t="s">
        <v>33</v>
      </c>
      <c r="J24" s="79"/>
    </row>
    <row r="25" spans="1:10" ht="14.1" customHeight="1" x14ac:dyDescent="0.2">
      <c r="A25" s="83" t="s">
        <v>34</v>
      </c>
      <c r="B25" s="83">
        <v>1952</v>
      </c>
      <c r="C25" s="83">
        <v>1685</v>
      </c>
      <c r="D25" s="79">
        <v>1914</v>
      </c>
      <c r="E25" s="79">
        <v>2605</v>
      </c>
      <c r="F25" s="79">
        <v>2739</v>
      </c>
      <c r="G25" s="80">
        <f t="shared" si="0"/>
        <v>5.1439539347408747E-2</v>
      </c>
      <c r="H25" s="81">
        <f t="shared" si="1"/>
        <v>8.8373740104215281E-2</v>
      </c>
      <c r="I25" s="84" t="s">
        <v>35</v>
      </c>
      <c r="J25" s="79"/>
    </row>
    <row r="26" spans="1:10" ht="14.1" customHeight="1" x14ac:dyDescent="0.2">
      <c r="A26" s="83" t="s">
        <v>37</v>
      </c>
      <c r="B26" s="83">
        <v>2084</v>
      </c>
      <c r="C26" s="83">
        <v>1221</v>
      </c>
      <c r="D26" s="79">
        <v>1625</v>
      </c>
      <c r="E26" s="79">
        <v>7504</v>
      </c>
      <c r="F26" s="79">
        <v>5994</v>
      </c>
      <c r="G26" s="80">
        <f t="shared" si="0"/>
        <v>-0.20122601279317698</v>
      </c>
      <c r="H26" s="81">
        <f t="shared" si="1"/>
        <v>0.30228115489076046</v>
      </c>
      <c r="I26" s="84" t="s">
        <v>38</v>
      </c>
      <c r="J26" s="79"/>
    </row>
    <row r="27" spans="1:10" ht="14.1" customHeight="1" x14ac:dyDescent="0.2">
      <c r="A27" s="83" t="s">
        <v>39</v>
      </c>
      <c r="B27" s="83">
        <v>8926</v>
      </c>
      <c r="C27" s="83">
        <v>5568</v>
      </c>
      <c r="D27" s="79">
        <v>6249</v>
      </c>
      <c r="E27" s="79">
        <v>9229</v>
      </c>
      <c r="F27" s="79">
        <v>9396</v>
      </c>
      <c r="G27" s="80">
        <f t="shared" si="0"/>
        <v>1.8095134900856014E-2</v>
      </c>
      <c r="H27" s="81">
        <f t="shared" si="1"/>
        <v>1.2911568839383492E-2</v>
      </c>
      <c r="I27" s="84" t="s">
        <v>40</v>
      </c>
      <c r="J27" s="79"/>
    </row>
    <row r="28" spans="1:10" ht="14.1" customHeight="1" x14ac:dyDescent="0.2">
      <c r="A28" s="83" t="s">
        <v>41</v>
      </c>
      <c r="B28" s="83">
        <v>900</v>
      </c>
      <c r="C28" s="83">
        <v>581</v>
      </c>
      <c r="D28" s="79">
        <v>610</v>
      </c>
      <c r="E28" s="79">
        <v>880</v>
      </c>
      <c r="F28" s="79">
        <v>876</v>
      </c>
      <c r="G28" s="80">
        <f t="shared" si="0"/>
        <v>-4.5454545454545192E-3</v>
      </c>
      <c r="H28" s="81">
        <f t="shared" si="1"/>
        <v>-6.7343897711702461E-3</v>
      </c>
      <c r="I28" s="84" t="s">
        <v>41</v>
      </c>
      <c r="J28" s="79"/>
    </row>
    <row r="29" spans="1:10" ht="14.1" customHeight="1" x14ac:dyDescent="0.2">
      <c r="A29" s="83" t="s">
        <v>42</v>
      </c>
      <c r="B29" s="83">
        <v>1895</v>
      </c>
      <c r="C29" s="83">
        <v>1161</v>
      </c>
      <c r="D29" s="79">
        <v>1058</v>
      </c>
      <c r="E29" s="79">
        <v>1882</v>
      </c>
      <c r="F29" s="79">
        <v>2152</v>
      </c>
      <c r="G29" s="80">
        <f t="shared" si="0"/>
        <v>0.1434643995749203</v>
      </c>
      <c r="H29" s="81">
        <f t="shared" si="1"/>
        <v>3.2305552190806441E-2</v>
      </c>
      <c r="I29" s="84" t="s">
        <v>42</v>
      </c>
      <c r="J29" s="79"/>
    </row>
    <row r="30" spans="1:10" ht="14.1" customHeight="1" x14ac:dyDescent="0.2">
      <c r="A30" s="83" t="s">
        <v>80</v>
      </c>
      <c r="B30" s="83">
        <v>1204</v>
      </c>
      <c r="C30" s="83">
        <v>801</v>
      </c>
      <c r="D30" s="79">
        <v>1195</v>
      </c>
      <c r="E30" s="79">
        <v>2910</v>
      </c>
      <c r="F30" s="79">
        <v>3540</v>
      </c>
      <c r="G30" s="80">
        <f t="shared" si="0"/>
        <v>0.21649484536082464</v>
      </c>
      <c r="H30" s="81">
        <f t="shared" si="1"/>
        <v>0.30946590119378259</v>
      </c>
      <c r="I30" s="84" t="s">
        <v>80</v>
      </c>
      <c r="J30" s="79"/>
    </row>
    <row r="31" spans="1:10" ht="14.1" customHeight="1" x14ac:dyDescent="0.2">
      <c r="A31" s="83" t="s">
        <v>81</v>
      </c>
      <c r="B31" s="83">
        <v>1803</v>
      </c>
      <c r="C31" s="83">
        <v>1365</v>
      </c>
      <c r="D31" s="79">
        <v>1261</v>
      </c>
      <c r="E31" s="79">
        <v>3184</v>
      </c>
      <c r="F31" s="79">
        <v>2540</v>
      </c>
      <c r="G31" s="80">
        <f t="shared" si="0"/>
        <v>-0.20226130653266328</v>
      </c>
      <c r="H31" s="81">
        <f t="shared" si="1"/>
        <v>8.9455504420991483E-2</v>
      </c>
      <c r="I31" s="84" t="s">
        <v>81</v>
      </c>
      <c r="J31" s="79"/>
    </row>
    <row r="32" spans="1:10" ht="14.1" customHeight="1" x14ac:dyDescent="0.2">
      <c r="A32" s="83" t="s">
        <v>82</v>
      </c>
      <c r="B32" s="83">
        <v>1932</v>
      </c>
      <c r="C32" s="83">
        <v>1064</v>
      </c>
      <c r="D32" s="79">
        <v>1476</v>
      </c>
      <c r="E32" s="79">
        <v>2208</v>
      </c>
      <c r="F32" s="79">
        <v>2152</v>
      </c>
      <c r="G32" s="80">
        <f t="shared" si="0"/>
        <v>-2.5362318840579712E-2</v>
      </c>
      <c r="H32" s="81">
        <f t="shared" si="1"/>
        <v>2.7327198525337382E-2</v>
      </c>
      <c r="I32" s="84" t="s">
        <v>83</v>
      </c>
      <c r="J32" s="79"/>
    </row>
    <row r="33" spans="1:10" ht="14.1" customHeight="1" x14ac:dyDescent="0.2">
      <c r="A33" s="83" t="s">
        <v>84</v>
      </c>
      <c r="B33" s="83">
        <v>1158</v>
      </c>
      <c r="C33" s="83">
        <v>568</v>
      </c>
      <c r="D33" s="79">
        <v>640</v>
      </c>
      <c r="E33" s="79">
        <v>1059</v>
      </c>
      <c r="F33" s="79">
        <v>1100</v>
      </c>
      <c r="G33" s="80">
        <f t="shared" si="0"/>
        <v>3.8715769593956617E-2</v>
      </c>
      <c r="H33" s="81">
        <f t="shared" si="1"/>
        <v>-1.2763891517986403E-2</v>
      </c>
      <c r="I33" s="84" t="s">
        <v>85</v>
      </c>
      <c r="J33" s="79"/>
    </row>
    <row r="34" spans="1:10" ht="14.1" customHeight="1" x14ac:dyDescent="0.2">
      <c r="A34" s="83" t="s">
        <v>119</v>
      </c>
      <c r="B34" s="83">
        <v>824</v>
      </c>
      <c r="C34" s="83">
        <v>440</v>
      </c>
      <c r="D34" s="79">
        <v>476</v>
      </c>
      <c r="E34" s="79">
        <v>872</v>
      </c>
      <c r="F34" s="79">
        <v>904</v>
      </c>
      <c r="G34" s="80">
        <f t="shared" si="0"/>
        <v>3.669724770642202E-2</v>
      </c>
      <c r="H34" s="81">
        <f t="shared" si="1"/>
        <v>2.3435093224920323E-2</v>
      </c>
      <c r="I34" s="84" t="s">
        <v>122</v>
      </c>
      <c r="J34" s="79"/>
    </row>
    <row r="35" spans="1:10" ht="14.1" customHeight="1" x14ac:dyDescent="0.2">
      <c r="A35" s="83" t="s">
        <v>120</v>
      </c>
      <c r="B35" s="83">
        <v>379</v>
      </c>
      <c r="C35" s="83">
        <v>205</v>
      </c>
      <c r="D35" s="79">
        <v>261</v>
      </c>
      <c r="E35" s="79">
        <v>660</v>
      </c>
      <c r="F35" s="79">
        <v>670</v>
      </c>
      <c r="G35" s="80">
        <f t="shared" si="0"/>
        <v>1.5151515151515138E-2</v>
      </c>
      <c r="H35" s="81">
        <f t="shared" si="1"/>
        <v>0.15307856295258326</v>
      </c>
      <c r="I35" s="84" t="s">
        <v>123</v>
      </c>
      <c r="J35" s="79"/>
    </row>
    <row r="36" spans="1:10" ht="14.1" customHeight="1" x14ac:dyDescent="0.2">
      <c r="A36" s="83" t="s">
        <v>43</v>
      </c>
      <c r="B36" s="90">
        <f>B38-SUM(B5:B35)</f>
        <v>17545</v>
      </c>
      <c r="C36" s="90">
        <f>C38-SUM(C5:C35)</f>
        <v>13518</v>
      </c>
      <c r="D36" s="90">
        <f>D38-SUM(D5:D35)</f>
        <v>11362</v>
      </c>
      <c r="E36" s="90">
        <f>E38-SUM(E5:E35)</f>
        <v>13128</v>
      </c>
      <c r="F36" s="90">
        <v>13323</v>
      </c>
      <c r="G36" s="80">
        <f t="shared" si="0"/>
        <v>1.4853747714808074E-2</v>
      </c>
      <c r="H36" s="81">
        <f t="shared" si="1"/>
        <v>-6.650463949646146E-2</v>
      </c>
      <c r="I36" s="84" t="s">
        <v>44</v>
      </c>
      <c r="J36" s="90"/>
    </row>
    <row r="37" spans="1:10" ht="14.1" customHeight="1" x14ac:dyDescent="0.2">
      <c r="A37" s="67" t="s">
        <v>45</v>
      </c>
      <c r="B37" s="67">
        <v>161467</v>
      </c>
      <c r="C37" s="67">
        <v>122146</v>
      </c>
      <c r="D37" s="69">
        <v>115085</v>
      </c>
      <c r="E37" s="69">
        <v>197404</v>
      </c>
      <c r="F37" s="69">
        <v>213651</v>
      </c>
      <c r="G37" s="70">
        <f t="shared" si="0"/>
        <v>8.2303296792364922E-2</v>
      </c>
      <c r="H37" s="71">
        <f t="shared" si="1"/>
        <v>7.2519725583423345E-2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237428</v>
      </c>
      <c r="C38" s="72">
        <v>182333</v>
      </c>
      <c r="D38" s="72">
        <v>176827</v>
      </c>
      <c r="E38" s="72">
        <v>295613</v>
      </c>
      <c r="F38" s="72">
        <v>316611</v>
      </c>
      <c r="G38" s="70">
        <f t="shared" si="0"/>
        <v>7.1032058806615339E-2</v>
      </c>
      <c r="H38" s="70">
        <f t="shared" si="1"/>
        <v>7.4604157133431048E-2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86"/>
    </row>
    <row r="43" spans="1:10" x14ac:dyDescent="0.2">
      <c r="A43" s="86"/>
    </row>
    <row r="44" spans="1:10" x14ac:dyDescent="0.2">
      <c r="A44" s="87"/>
    </row>
    <row r="45" spans="1:10" x14ac:dyDescent="0.2">
      <c r="A45" s="86"/>
      <c r="B45"/>
      <c r="C45"/>
    </row>
    <row r="46" spans="1:10" x14ac:dyDescent="0.2">
      <c r="A46" s="86"/>
      <c r="B46"/>
      <c r="C46"/>
    </row>
    <row r="47" spans="1:10" x14ac:dyDescent="0.2">
      <c r="A47" s="86"/>
      <c r="B47"/>
      <c r="C47"/>
    </row>
    <row r="48" spans="1:10" x14ac:dyDescent="0.2">
      <c r="A48" s="8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52</v>
      </c>
    </row>
    <row r="2" spans="1:10" s="1" customFormat="1" ht="18.75" customHeight="1" x14ac:dyDescent="0.3">
      <c r="A2" s="76" t="s">
        <v>133</v>
      </c>
      <c r="B2" s="60"/>
      <c r="C2" s="60"/>
      <c r="D2" s="58"/>
      <c r="E2" s="58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78">
        <v>46586</v>
      </c>
      <c r="C5" s="78">
        <v>54655</v>
      </c>
      <c r="D5" s="79">
        <v>55333</v>
      </c>
      <c r="E5" s="79">
        <v>52869</v>
      </c>
      <c r="F5" s="79">
        <v>46734</v>
      </c>
      <c r="G5" s="80">
        <f>IF(E5&gt;0,F5/E5-1,"-")</f>
        <v>-0.11604153662826988</v>
      </c>
      <c r="H5" s="81">
        <f>IF(B5&gt;0,((F5/B5)^(1/4)-1),"-")</f>
        <v>7.9328557387037257E-4</v>
      </c>
      <c r="I5" s="82" t="s">
        <v>5</v>
      </c>
      <c r="J5" s="79"/>
    </row>
    <row r="6" spans="1:10" ht="14.1" customHeight="1" x14ac:dyDescent="0.2">
      <c r="A6" s="83" t="s">
        <v>8</v>
      </c>
      <c r="B6" s="83">
        <v>7825</v>
      </c>
      <c r="C6" s="83">
        <v>8387</v>
      </c>
      <c r="D6" s="79">
        <v>7792</v>
      </c>
      <c r="E6" s="79">
        <v>6556</v>
      </c>
      <c r="F6" s="79">
        <v>6443</v>
      </c>
      <c r="G6" s="80">
        <f t="shared" ref="G6:G38" si="0">IF(E6&gt;0,F6/E6-1,"-")</f>
        <v>-1.7236119585112841E-2</v>
      </c>
      <c r="H6" s="81">
        <f t="shared" ref="H6:H38" si="1">IF(B6&gt;0,((F6/B6)^(1/4)-1),"-")</f>
        <v>-4.7421124577693985E-2</v>
      </c>
      <c r="I6" s="84" t="s">
        <v>9</v>
      </c>
      <c r="J6" s="79"/>
    </row>
    <row r="7" spans="1:10" ht="14.1" customHeight="1" x14ac:dyDescent="0.2">
      <c r="A7" s="83" t="s">
        <v>10</v>
      </c>
      <c r="B7" s="83">
        <v>6786</v>
      </c>
      <c r="C7" s="83">
        <v>6398</v>
      </c>
      <c r="D7" s="79">
        <v>6408</v>
      </c>
      <c r="E7" s="79">
        <v>5397</v>
      </c>
      <c r="F7" s="79">
        <v>6022</v>
      </c>
      <c r="G7" s="80">
        <f t="shared" si="0"/>
        <v>0.11580507689457109</v>
      </c>
      <c r="H7" s="81">
        <f t="shared" si="1"/>
        <v>-2.9419137194238276E-2</v>
      </c>
      <c r="I7" s="84" t="s">
        <v>11</v>
      </c>
      <c r="J7" s="79"/>
    </row>
    <row r="8" spans="1:10" ht="14.1" customHeight="1" x14ac:dyDescent="0.2">
      <c r="A8" s="83" t="s">
        <v>6</v>
      </c>
      <c r="B8" s="83">
        <v>2537</v>
      </c>
      <c r="C8" s="83">
        <v>2121</v>
      </c>
      <c r="D8" s="79">
        <v>2494</v>
      </c>
      <c r="E8" s="79">
        <v>1973</v>
      </c>
      <c r="F8" s="79">
        <v>2158</v>
      </c>
      <c r="G8" s="80">
        <f t="shared" si="0"/>
        <v>9.3765838824125591E-2</v>
      </c>
      <c r="H8" s="81">
        <f t="shared" si="1"/>
        <v>-3.9642918174387032E-2</v>
      </c>
      <c r="I8" s="84" t="s">
        <v>7</v>
      </c>
      <c r="J8" s="79"/>
    </row>
    <row r="9" spans="1:10" ht="14.1" customHeight="1" x14ac:dyDescent="0.2">
      <c r="A9" s="83" t="s">
        <v>14</v>
      </c>
      <c r="B9" s="83">
        <v>5280</v>
      </c>
      <c r="C9" s="83">
        <v>3957</v>
      </c>
      <c r="D9" s="79">
        <v>4082</v>
      </c>
      <c r="E9" s="79">
        <v>3245</v>
      </c>
      <c r="F9" s="79">
        <v>3325</v>
      </c>
      <c r="G9" s="80">
        <f t="shared" si="0"/>
        <v>2.4653312788905923E-2</v>
      </c>
      <c r="H9" s="81">
        <f t="shared" si="1"/>
        <v>-0.10918108125920911</v>
      </c>
      <c r="I9" s="84" t="s">
        <v>15</v>
      </c>
      <c r="J9" s="79"/>
    </row>
    <row r="10" spans="1:10" ht="14.1" customHeight="1" x14ac:dyDescent="0.2">
      <c r="A10" s="83" t="s">
        <v>25</v>
      </c>
      <c r="B10" s="83">
        <v>332</v>
      </c>
      <c r="C10" s="83">
        <v>113</v>
      </c>
      <c r="D10" s="79">
        <v>136</v>
      </c>
      <c r="E10" s="79">
        <v>256</v>
      </c>
      <c r="F10" s="79">
        <v>167</v>
      </c>
      <c r="G10" s="80">
        <f t="shared" si="0"/>
        <v>-0.34765625</v>
      </c>
      <c r="H10" s="81">
        <f t="shared" si="1"/>
        <v>-0.15784002533711228</v>
      </c>
      <c r="I10" s="84" t="s">
        <v>26</v>
      </c>
      <c r="J10" s="79"/>
    </row>
    <row r="11" spans="1:10" ht="14.1" customHeight="1" x14ac:dyDescent="0.2">
      <c r="A11" s="83" t="s">
        <v>16</v>
      </c>
      <c r="B11" s="83">
        <v>215</v>
      </c>
      <c r="C11" s="83">
        <v>151</v>
      </c>
      <c r="D11" s="79">
        <v>158</v>
      </c>
      <c r="E11" s="79">
        <v>246</v>
      </c>
      <c r="F11" s="79">
        <v>217</v>
      </c>
      <c r="G11" s="80">
        <f t="shared" si="0"/>
        <v>-0.11788617886178865</v>
      </c>
      <c r="H11" s="81">
        <f t="shared" si="1"/>
        <v>2.3175126438088611E-3</v>
      </c>
      <c r="I11" s="84" t="s">
        <v>17</v>
      </c>
      <c r="J11" s="79"/>
    </row>
    <row r="12" spans="1:10" ht="14.1" customHeight="1" x14ac:dyDescent="0.2">
      <c r="A12" s="83" t="s">
        <v>18</v>
      </c>
      <c r="B12" s="83">
        <v>197</v>
      </c>
      <c r="C12" s="83">
        <v>360</v>
      </c>
      <c r="D12" s="79">
        <v>325</v>
      </c>
      <c r="E12" s="79">
        <v>301</v>
      </c>
      <c r="F12" s="79">
        <v>298</v>
      </c>
      <c r="G12" s="80">
        <f t="shared" si="0"/>
        <v>-9.966777408637828E-3</v>
      </c>
      <c r="H12" s="81">
        <f t="shared" si="1"/>
        <v>0.10901522786519635</v>
      </c>
      <c r="I12" s="84" t="s">
        <v>19</v>
      </c>
      <c r="J12" s="79"/>
    </row>
    <row r="13" spans="1:10" ht="14.1" customHeight="1" x14ac:dyDescent="0.2">
      <c r="A13" s="83" t="s">
        <v>27</v>
      </c>
      <c r="B13" s="83">
        <v>504</v>
      </c>
      <c r="C13" s="83">
        <v>374</v>
      </c>
      <c r="D13" s="79">
        <v>496</v>
      </c>
      <c r="E13" s="79">
        <v>334</v>
      </c>
      <c r="F13" s="79">
        <v>529</v>
      </c>
      <c r="G13" s="80">
        <f t="shared" si="0"/>
        <v>0.58383233532934131</v>
      </c>
      <c r="H13" s="81">
        <f t="shared" si="1"/>
        <v>1.2176579125875664E-2</v>
      </c>
      <c r="I13" s="84" t="s">
        <v>28</v>
      </c>
      <c r="J13" s="79"/>
    </row>
    <row r="14" spans="1:10" ht="14.1" customHeight="1" x14ac:dyDescent="0.2">
      <c r="A14" s="83" t="s">
        <v>29</v>
      </c>
      <c r="B14" s="83">
        <v>251</v>
      </c>
      <c r="C14" s="83">
        <v>144</v>
      </c>
      <c r="D14" s="79">
        <v>242</v>
      </c>
      <c r="E14" s="79">
        <v>119</v>
      </c>
      <c r="F14" s="79">
        <v>99</v>
      </c>
      <c r="G14" s="80">
        <f t="shared" si="0"/>
        <v>-0.16806722689075626</v>
      </c>
      <c r="H14" s="81">
        <f t="shared" si="1"/>
        <v>-0.20751624530573121</v>
      </c>
      <c r="I14" s="84" t="s">
        <v>29</v>
      </c>
      <c r="J14" s="79"/>
    </row>
    <row r="15" spans="1:10" ht="14.1" customHeight="1" x14ac:dyDescent="0.2">
      <c r="A15" s="83" t="s">
        <v>12</v>
      </c>
      <c r="B15" s="83">
        <v>1292</v>
      </c>
      <c r="C15" s="83">
        <v>1264</v>
      </c>
      <c r="D15" s="79">
        <v>1471</v>
      </c>
      <c r="E15" s="79">
        <v>1362</v>
      </c>
      <c r="F15" s="79">
        <v>1350</v>
      </c>
      <c r="G15" s="80">
        <f t="shared" si="0"/>
        <v>-8.8105726872246271E-3</v>
      </c>
      <c r="H15" s="81">
        <f t="shared" si="1"/>
        <v>1.1038779401944199E-2</v>
      </c>
      <c r="I15" s="84" t="s">
        <v>13</v>
      </c>
      <c r="J15" s="79"/>
    </row>
    <row r="16" spans="1:10" ht="14.1" customHeight="1" x14ac:dyDescent="0.2">
      <c r="A16" s="83" t="s">
        <v>23</v>
      </c>
      <c r="B16" s="83">
        <v>582</v>
      </c>
      <c r="C16" s="83">
        <v>469</v>
      </c>
      <c r="D16" s="79">
        <v>531</v>
      </c>
      <c r="E16" s="79">
        <v>414</v>
      </c>
      <c r="F16" s="79">
        <v>461</v>
      </c>
      <c r="G16" s="80">
        <f t="shared" si="0"/>
        <v>0.11352657004830924</v>
      </c>
      <c r="H16" s="81">
        <f t="shared" si="1"/>
        <v>-5.6603012320184942E-2</v>
      </c>
      <c r="I16" s="84" t="s">
        <v>24</v>
      </c>
      <c r="J16" s="79"/>
    </row>
    <row r="17" spans="1:10" ht="14.1" customHeight="1" x14ac:dyDescent="0.2">
      <c r="A17" s="83" t="s">
        <v>22</v>
      </c>
      <c r="B17" s="83">
        <v>98</v>
      </c>
      <c r="C17" s="83">
        <v>81</v>
      </c>
      <c r="D17" s="79">
        <v>143</v>
      </c>
      <c r="E17" s="79">
        <v>80</v>
      </c>
      <c r="F17" s="79">
        <v>115</v>
      </c>
      <c r="G17" s="80">
        <f t="shared" si="0"/>
        <v>0.4375</v>
      </c>
      <c r="H17" s="81">
        <f t="shared" si="1"/>
        <v>4.0801575987850391E-2</v>
      </c>
      <c r="I17" s="84" t="s">
        <v>22</v>
      </c>
      <c r="J17" s="79"/>
    </row>
    <row r="18" spans="1:10" ht="14.1" customHeight="1" x14ac:dyDescent="0.2">
      <c r="A18" s="83" t="s">
        <v>20</v>
      </c>
      <c r="B18" s="83">
        <v>49</v>
      </c>
      <c r="C18" s="83">
        <v>92</v>
      </c>
      <c r="D18" s="79">
        <v>63</v>
      </c>
      <c r="E18" s="79">
        <v>91</v>
      </c>
      <c r="F18" s="79">
        <v>73</v>
      </c>
      <c r="G18" s="80">
        <f t="shared" si="0"/>
        <v>-0.19780219780219777</v>
      </c>
      <c r="H18" s="81">
        <f t="shared" si="1"/>
        <v>0.10479498714322122</v>
      </c>
      <c r="I18" s="84" t="s">
        <v>21</v>
      </c>
      <c r="J18" s="79"/>
    </row>
    <row r="19" spans="1:10" ht="14.1" customHeight="1" x14ac:dyDescent="0.2">
      <c r="A19" s="83" t="s">
        <v>30</v>
      </c>
      <c r="B19" s="83">
        <v>372</v>
      </c>
      <c r="C19" s="83">
        <v>265</v>
      </c>
      <c r="D19" s="79">
        <v>234</v>
      </c>
      <c r="E19" s="79">
        <v>215</v>
      </c>
      <c r="F19" s="79">
        <v>220</v>
      </c>
      <c r="G19" s="80">
        <f t="shared" si="0"/>
        <v>2.3255813953488413E-2</v>
      </c>
      <c r="H19" s="81">
        <f t="shared" si="1"/>
        <v>-0.12305988860977146</v>
      </c>
      <c r="I19" s="84" t="s">
        <v>31</v>
      </c>
      <c r="J19" s="79"/>
    </row>
    <row r="20" spans="1:10" ht="14.1" customHeight="1" x14ac:dyDescent="0.2">
      <c r="A20" s="83" t="s">
        <v>76</v>
      </c>
      <c r="B20" s="83">
        <v>507</v>
      </c>
      <c r="C20" s="83">
        <v>405</v>
      </c>
      <c r="D20" s="79">
        <v>482</v>
      </c>
      <c r="E20" s="79">
        <v>403</v>
      </c>
      <c r="F20" s="79">
        <v>496</v>
      </c>
      <c r="G20" s="80">
        <f t="shared" si="0"/>
        <v>0.23076923076923084</v>
      </c>
      <c r="H20" s="81">
        <f t="shared" si="1"/>
        <v>-5.4687608009151845E-3</v>
      </c>
      <c r="I20" s="84" t="s">
        <v>77</v>
      </c>
      <c r="J20" s="79"/>
    </row>
    <row r="21" spans="1:10" ht="14.1" customHeight="1" x14ac:dyDescent="0.2">
      <c r="A21" s="83" t="s">
        <v>86</v>
      </c>
      <c r="B21" s="83">
        <v>246</v>
      </c>
      <c r="C21" s="83">
        <v>164</v>
      </c>
      <c r="D21" s="79">
        <v>239</v>
      </c>
      <c r="E21" s="79">
        <v>195</v>
      </c>
      <c r="F21" s="79">
        <v>169</v>
      </c>
      <c r="G21" s="80">
        <f t="shared" si="0"/>
        <v>-0.1333333333333333</v>
      </c>
      <c r="H21" s="81">
        <f t="shared" si="1"/>
        <v>-8.9588155293254257E-2</v>
      </c>
      <c r="I21" s="84" t="s">
        <v>36</v>
      </c>
      <c r="J21" s="79"/>
    </row>
    <row r="22" spans="1:10" ht="14.1" customHeight="1" x14ac:dyDescent="0.2">
      <c r="A22" s="83" t="s">
        <v>78</v>
      </c>
      <c r="B22" s="83">
        <v>105</v>
      </c>
      <c r="C22" s="83">
        <v>113</v>
      </c>
      <c r="D22" s="79">
        <v>98</v>
      </c>
      <c r="E22" s="79">
        <v>118</v>
      </c>
      <c r="F22" s="79">
        <v>178</v>
      </c>
      <c r="G22" s="80">
        <f t="shared" si="0"/>
        <v>0.50847457627118642</v>
      </c>
      <c r="H22" s="81">
        <f t="shared" si="1"/>
        <v>0.14105788343255021</v>
      </c>
      <c r="I22" s="84" t="s">
        <v>79</v>
      </c>
      <c r="J22" s="79"/>
    </row>
    <row r="23" spans="1:10" ht="14.1" customHeight="1" x14ac:dyDescent="0.2">
      <c r="A23" s="83" t="s">
        <v>118</v>
      </c>
      <c r="B23" s="83">
        <v>189</v>
      </c>
      <c r="C23" s="83">
        <v>93</v>
      </c>
      <c r="D23" s="79">
        <v>60</v>
      </c>
      <c r="E23" s="79">
        <v>102</v>
      </c>
      <c r="F23" s="79">
        <v>159</v>
      </c>
      <c r="G23" s="80">
        <f t="shared" si="0"/>
        <v>0.55882352941176472</v>
      </c>
      <c r="H23" s="81">
        <f t="shared" si="1"/>
        <v>-4.2290423675462652E-2</v>
      </c>
      <c r="I23" s="84" t="s">
        <v>121</v>
      </c>
      <c r="J23" s="79"/>
    </row>
    <row r="24" spans="1:10" ht="14.1" customHeight="1" x14ac:dyDescent="0.2">
      <c r="A24" s="83" t="s">
        <v>32</v>
      </c>
      <c r="B24" s="83">
        <v>79</v>
      </c>
      <c r="C24" s="83">
        <v>165</v>
      </c>
      <c r="D24" s="79">
        <v>108</v>
      </c>
      <c r="E24" s="79">
        <v>87</v>
      </c>
      <c r="F24" s="79">
        <v>204</v>
      </c>
      <c r="G24" s="80">
        <f t="shared" si="0"/>
        <v>1.3448275862068964</v>
      </c>
      <c r="H24" s="81">
        <f t="shared" si="1"/>
        <v>0.26765411057454536</v>
      </c>
      <c r="I24" s="84" t="s">
        <v>33</v>
      </c>
      <c r="J24" s="79"/>
    </row>
    <row r="25" spans="1:10" ht="14.1" customHeight="1" x14ac:dyDescent="0.2">
      <c r="A25" s="83" t="s">
        <v>34</v>
      </c>
      <c r="B25" s="83">
        <v>462</v>
      </c>
      <c r="C25" s="83">
        <v>463</v>
      </c>
      <c r="D25" s="79">
        <v>476</v>
      </c>
      <c r="E25" s="79">
        <v>463</v>
      </c>
      <c r="F25" s="79">
        <v>426</v>
      </c>
      <c r="G25" s="80">
        <f t="shared" si="0"/>
        <v>-7.991360691144711E-2</v>
      </c>
      <c r="H25" s="81">
        <f t="shared" si="1"/>
        <v>-2.0077102274660863E-2</v>
      </c>
      <c r="I25" s="84" t="s">
        <v>35</v>
      </c>
      <c r="J25" s="79"/>
    </row>
    <row r="26" spans="1:10" ht="14.1" customHeight="1" x14ac:dyDescent="0.2">
      <c r="A26" s="83" t="s">
        <v>37</v>
      </c>
      <c r="B26" s="83">
        <v>319</v>
      </c>
      <c r="C26" s="83">
        <v>227</v>
      </c>
      <c r="D26" s="79">
        <v>177</v>
      </c>
      <c r="E26" s="79">
        <v>201</v>
      </c>
      <c r="F26" s="79">
        <v>225</v>
      </c>
      <c r="G26" s="80">
        <f t="shared" si="0"/>
        <v>0.11940298507462677</v>
      </c>
      <c r="H26" s="81">
        <f t="shared" si="1"/>
        <v>-8.3572825351746038E-2</v>
      </c>
      <c r="I26" s="84" t="s">
        <v>38</v>
      </c>
      <c r="J26" s="79"/>
    </row>
    <row r="27" spans="1:10" ht="14.1" customHeight="1" x14ac:dyDescent="0.2">
      <c r="A27" s="83" t="s">
        <v>39</v>
      </c>
      <c r="B27" s="83">
        <v>877</v>
      </c>
      <c r="C27" s="83">
        <v>752</v>
      </c>
      <c r="D27" s="79">
        <v>1032</v>
      </c>
      <c r="E27" s="79">
        <v>614</v>
      </c>
      <c r="F27" s="79">
        <v>917</v>
      </c>
      <c r="G27" s="80">
        <f t="shared" si="0"/>
        <v>0.49348534201954397</v>
      </c>
      <c r="H27" s="81">
        <f t="shared" si="1"/>
        <v>1.1212514244328675E-2</v>
      </c>
      <c r="I27" s="84" t="s">
        <v>40</v>
      </c>
      <c r="J27" s="79"/>
    </row>
    <row r="28" spans="1:10" ht="14.1" customHeight="1" x14ac:dyDescent="0.2">
      <c r="A28" s="83" t="s">
        <v>41</v>
      </c>
      <c r="B28" s="83">
        <v>94</v>
      </c>
      <c r="C28" s="83">
        <v>103</v>
      </c>
      <c r="D28" s="79">
        <v>70</v>
      </c>
      <c r="E28" s="79">
        <v>68</v>
      </c>
      <c r="F28" s="79">
        <v>92</v>
      </c>
      <c r="G28" s="80">
        <f t="shared" si="0"/>
        <v>0.35294117647058831</v>
      </c>
      <c r="H28" s="81">
        <f t="shared" si="1"/>
        <v>-5.3621235220918662E-3</v>
      </c>
      <c r="I28" s="84" t="s">
        <v>41</v>
      </c>
      <c r="J28" s="79"/>
    </row>
    <row r="29" spans="1:10" ht="14.1" customHeight="1" x14ac:dyDescent="0.2">
      <c r="A29" s="83" t="s">
        <v>42</v>
      </c>
      <c r="B29" s="83">
        <v>237</v>
      </c>
      <c r="C29" s="83">
        <v>146</v>
      </c>
      <c r="D29" s="79">
        <v>269</v>
      </c>
      <c r="E29" s="79">
        <v>130</v>
      </c>
      <c r="F29" s="79">
        <v>154</v>
      </c>
      <c r="G29" s="80">
        <f t="shared" si="0"/>
        <v>0.18461538461538463</v>
      </c>
      <c r="H29" s="81">
        <f t="shared" si="1"/>
        <v>-0.10217210675767108</v>
      </c>
      <c r="I29" s="84" t="s">
        <v>42</v>
      </c>
      <c r="J29" s="79"/>
    </row>
    <row r="30" spans="1:10" ht="14.1" customHeight="1" x14ac:dyDescent="0.2">
      <c r="A30" s="83" t="s">
        <v>80</v>
      </c>
      <c r="B30" s="83">
        <v>95</v>
      </c>
      <c r="C30" s="83">
        <v>129</v>
      </c>
      <c r="D30" s="79">
        <v>209</v>
      </c>
      <c r="E30" s="79">
        <v>131</v>
      </c>
      <c r="F30" s="79">
        <v>207</v>
      </c>
      <c r="G30" s="80">
        <f t="shared" si="0"/>
        <v>0.58015267175572527</v>
      </c>
      <c r="H30" s="81">
        <f t="shared" si="1"/>
        <v>0.21495917501368145</v>
      </c>
      <c r="I30" s="84" t="s">
        <v>80</v>
      </c>
      <c r="J30" s="79"/>
    </row>
    <row r="31" spans="1:10" ht="14.1" customHeight="1" x14ac:dyDescent="0.2">
      <c r="A31" s="83" t="s">
        <v>81</v>
      </c>
      <c r="B31" s="83">
        <v>52</v>
      </c>
      <c r="C31" s="83">
        <v>57</v>
      </c>
      <c r="D31" s="79">
        <v>89</v>
      </c>
      <c r="E31" s="79">
        <v>47</v>
      </c>
      <c r="F31" s="79">
        <v>79</v>
      </c>
      <c r="G31" s="80">
        <f t="shared" si="0"/>
        <v>0.68085106382978733</v>
      </c>
      <c r="H31" s="81">
        <f t="shared" si="1"/>
        <v>0.11021205039543491</v>
      </c>
      <c r="I31" s="84" t="s">
        <v>81</v>
      </c>
      <c r="J31" s="79"/>
    </row>
    <row r="32" spans="1:10" ht="14.1" customHeight="1" x14ac:dyDescent="0.2">
      <c r="A32" s="83" t="s">
        <v>82</v>
      </c>
      <c r="B32" s="83">
        <v>90</v>
      </c>
      <c r="C32" s="83">
        <v>91</v>
      </c>
      <c r="D32" s="79">
        <v>101</v>
      </c>
      <c r="E32" s="79">
        <v>179</v>
      </c>
      <c r="F32" s="79">
        <v>105</v>
      </c>
      <c r="G32" s="80">
        <f t="shared" si="0"/>
        <v>-0.41340782122905029</v>
      </c>
      <c r="H32" s="81">
        <f t="shared" si="1"/>
        <v>3.9289877625411807E-2</v>
      </c>
      <c r="I32" s="84" t="s">
        <v>83</v>
      </c>
      <c r="J32" s="79"/>
    </row>
    <row r="33" spans="1:10" ht="14.1" customHeight="1" x14ac:dyDescent="0.2">
      <c r="A33" s="83" t="s">
        <v>84</v>
      </c>
      <c r="B33" s="83">
        <v>182</v>
      </c>
      <c r="C33" s="83">
        <v>152</v>
      </c>
      <c r="D33" s="79">
        <v>149</v>
      </c>
      <c r="E33" s="79">
        <v>239</v>
      </c>
      <c r="F33" s="79">
        <v>202</v>
      </c>
      <c r="G33" s="80">
        <f t="shared" si="0"/>
        <v>-0.15481171548117156</v>
      </c>
      <c r="H33" s="81">
        <f t="shared" si="1"/>
        <v>2.6407922054496824E-2</v>
      </c>
      <c r="I33" s="84" t="s">
        <v>85</v>
      </c>
      <c r="J33" s="79"/>
    </row>
    <row r="34" spans="1:10" ht="14.1" customHeight="1" x14ac:dyDescent="0.2">
      <c r="A34" s="83" t="s">
        <v>119</v>
      </c>
      <c r="B34" s="83">
        <v>66</v>
      </c>
      <c r="C34" s="83">
        <v>97</v>
      </c>
      <c r="D34" s="79">
        <v>83</v>
      </c>
      <c r="E34" s="79">
        <v>80</v>
      </c>
      <c r="F34" s="79">
        <v>67</v>
      </c>
      <c r="G34" s="80">
        <f t="shared" si="0"/>
        <v>-0.16249999999999998</v>
      </c>
      <c r="H34" s="81">
        <f t="shared" si="1"/>
        <v>3.7665450101402875E-3</v>
      </c>
      <c r="I34" s="84" t="s">
        <v>122</v>
      </c>
      <c r="J34" s="79"/>
    </row>
    <row r="35" spans="1:10" ht="14.1" customHeight="1" x14ac:dyDescent="0.2">
      <c r="A35" s="83" t="s">
        <v>120</v>
      </c>
      <c r="B35" s="83">
        <v>70</v>
      </c>
      <c r="C35" s="83">
        <v>57</v>
      </c>
      <c r="D35" s="79">
        <v>95</v>
      </c>
      <c r="E35" s="79">
        <v>47</v>
      </c>
      <c r="F35" s="79">
        <v>42</v>
      </c>
      <c r="G35" s="80">
        <f t="shared" si="0"/>
        <v>-0.1063829787234043</v>
      </c>
      <c r="H35" s="81">
        <f t="shared" si="1"/>
        <v>-0.11988826320660662</v>
      </c>
      <c r="I35" s="84" t="s">
        <v>123</v>
      </c>
      <c r="J35" s="79"/>
    </row>
    <row r="36" spans="1:10" ht="14.1" customHeight="1" x14ac:dyDescent="0.2">
      <c r="A36" s="83" t="s">
        <v>43</v>
      </c>
      <c r="B36" s="90">
        <f>B38-SUM(B5:B35)</f>
        <v>1606</v>
      </c>
      <c r="C36" s="90">
        <f>C38-SUM(C5:C35)</f>
        <v>1154</v>
      </c>
      <c r="D36" s="90">
        <f>D38-SUM(D5:D35)</f>
        <v>941</v>
      </c>
      <c r="E36" s="90">
        <f>E38-SUM(E5:E35)</f>
        <v>920</v>
      </c>
      <c r="F36" s="90">
        <v>1328</v>
      </c>
      <c r="G36" s="80">
        <f t="shared" si="0"/>
        <v>0.44347826086956532</v>
      </c>
      <c r="H36" s="81">
        <f t="shared" si="1"/>
        <v>-4.6406826270178447E-2</v>
      </c>
      <c r="I36" s="84" t="s">
        <v>44</v>
      </c>
      <c r="J36" s="90"/>
    </row>
    <row r="37" spans="1:10" ht="14.1" customHeight="1" x14ac:dyDescent="0.2">
      <c r="A37" s="67" t="s">
        <v>45</v>
      </c>
      <c r="B37" s="67">
        <v>31596</v>
      </c>
      <c r="C37" s="67">
        <v>28544</v>
      </c>
      <c r="D37" s="69">
        <v>29253</v>
      </c>
      <c r="E37" s="69">
        <v>24613</v>
      </c>
      <c r="F37" s="69">
        <v>26527</v>
      </c>
      <c r="G37" s="70">
        <f t="shared" si="0"/>
        <v>7.7763783366513684E-2</v>
      </c>
      <c r="H37" s="71">
        <f t="shared" si="1"/>
        <v>-4.2775054154526537E-2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78182</v>
      </c>
      <c r="C38" s="72">
        <v>83199</v>
      </c>
      <c r="D38" s="72">
        <v>84586</v>
      </c>
      <c r="E38" s="72">
        <v>77482</v>
      </c>
      <c r="F38" s="72">
        <v>73261</v>
      </c>
      <c r="G38" s="70">
        <f t="shared" si="0"/>
        <v>-5.44771688908392E-2</v>
      </c>
      <c r="H38" s="70">
        <f t="shared" si="1"/>
        <v>-1.6121395242316927E-2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86"/>
    </row>
    <row r="43" spans="1:10" x14ac:dyDescent="0.2">
      <c r="A43" s="86"/>
    </row>
    <row r="44" spans="1:10" x14ac:dyDescent="0.2">
      <c r="A44" s="87"/>
    </row>
    <row r="45" spans="1:10" x14ac:dyDescent="0.2">
      <c r="A45" s="86"/>
      <c r="B45"/>
      <c r="C45"/>
    </row>
    <row r="46" spans="1:10" x14ac:dyDescent="0.2">
      <c r="A46" s="86"/>
      <c r="B46"/>
      <c r="C46"/>
    </row>
    <row r="47" spans="1:10" x14ac:dyDescent="0.2">
      <c r="A47" s="86"/>
      <c r="B47"/>
      <c r="C47"/>
    </row>
    <row r="48" spans="1:10" x14ac:dyDescent="0.2">
      <c r="A48" s="8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136</v>
      </c>
      <c r="B1" s="53"/>
      <c r="C1" s="53"/>
      <c r="D1" s="53"/>
      <c r="E1" s="53"/>
      <c r="F1" s="53"/>
      <c r="G1" s="53"/>
      <c r="H1" s="53"/>
      <c r="I1" s="54" t="s">
        <v>109</v>
      </c>
    </row>
    <row r="2" spans="1:10" s="1" customFormat="1" ht="18.75" customHeight="1" x14ac:dyDescent="0.3">
      <c r="A2" s="76" t="s">
        <v>133</v>
      </c>
      <c r="B2" s="60"/>
      <c r="C2" s="60"/>
      <c r="D2" s="58"/>
      <c r="E2" s="58"/>
      <c r="F2" s="58"/>
      <c r="G2" s="58"/>
      <c r="H2" s="58"/>
      <c r="I2" s="59" t="s">
        <v>110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78">
        <v>28401</v>
      </c>
      <c r="C5" s="78">
        <v>31889</v>
      </c>
      <c r="D5" s="79">
        <v>46014</v>
      </c>
      <c r="E5" s="79">
        <v>50671</v>
      </c>
      <c r="F5" s="79">
        <v>53455</v>
      </c>
      <c r="G5" s="80">
        <f>IF(E5&gt;0,F5/E5-1,"-")</f>
        <v>5.494266937696124E-2</v>
      </c>
      <c r="H5" s="81">
        <f>IF(B5&gt;0,((F5/B5)^(1/4)-1),"-")</f>
        <v>0.17128795039400035</v>
      </c>
      <c r="I5" s="82" t="s">
        <v>5</v>
      </c>
      <c r="J5" s="79"/>
    </row>
    <row r="6" spans="1:10" ht="14.1" customHeight="1" x14ac:dyDescent="0.2">
      <c r="A6" s="83" t="s">
        <v>8</v>
      </c>
      <c r="B6" s="83">
        <v>16771</v>
      </c>
      <c r="C6" s="83">
        <v>18378</v>
      </c>
      <c r="D6" s="79">
        <v>21443</v>
      </c>
      <c r="E6" s="79">
        <v>20874</v>
      </c>
      <c r="F6" s="79">
        <v>22203</v>
      </c>
      <c r="G6" s="80">
        <f t="shared" ref="G6:G38" si="0">IF(E6&gt;0,F6/E6-1,"-")</f>
        <v>6.3667720609370537E-2</v>
      </c>
      <c r="H6" s="81">
        <f t="shared" ref="H6:H38" si="1">IF(B6&gt;0,((F6/B6)^(1/4)-1),"-")</f>
        <v>7.2662690010592001E-2</v>
      </c>
      <c r="I6" s="84" t="s">
        <v>9</v>
      </c>
      <c r="J6" s="79"/>
    </row>
    <row r="7" spans="1:10" ht="14.1" customHeight="1" x14ac:dyDescent="0.2">
      <c r="A7" s="83" t="s">
        <v>10</v>
      </c>
      <c r="B7" s="83">
        <v>11494</v>
      </c>
      <c r="C7" s="83">
        <v>11888</v>
      </c>
      <c r="D7" s="79">
        <v>12493</v>
      </c>
      <c r="E7" s="79">
        <v>10336</v>
      </c>
      <c r="F7" s="79">
        <v>11546</v>
      </c>
      <c r="G7" s="80">
        <f t="shared" si="0"/>
        <v>0.11706656346749233</v>
      </c>
      <c r="H7" s="81">
        <f t="shared" si="1"/>
        <v>1.1291111048159497E-3</v>
      </c>
      <c r="I7" s="84" t="s">
        <v>11</v>
      </c>
      <c r="J7" s="79"/>
    </row>
    <row r="8" spans="1:10" ht="14.1" customHeight="1" x14ac:dyDescent="0.2">
      <c r="A8" s="83" t="s">
        <v>6</v>
      </c>
      <c r="B8" s="83">
        <v>8654</v>
      </c>
      <c r="C8" s="83">
        <v>7876</v>
      </c>
      <c r="D8" s="79">
        <v>8200</v>
      </c>
      <c r="E8" s="79">
        <v>7905</v>
      </c>
      <c r="F8" s="79">
        <v>10027</v>
      </c>
      <c r="G8" s="80">
        <f t="shared" si="0"/>
        <v>0.26843769765970915</v>
      </c>
      <c r="H8" s="81">
        <f t="shared" si="1"/>
        <v>3.7501016814882826E-2</v>
      </c>
      <c r="I8" s="84" t="s">
        <v>7</v>
      </c>
      <c r="J8" s="79"/>
    </row>
    <row r="9" spans="1:10" ht="14.1" customHeight="1" x14ac:dyDescent="0.2">
      <c r="A9" s="83" t="s">
        <v>14</v>
      </c>
      <c r="B9" s="83">
        <v>10250</v>
      </c>
      <c r="C9" s="83">
        <v>10803</v>
      </c>
      <c r="D9" s="79">
        <v>10184</v>
      </c>
      <c r="E9" s="79">
        <v>9808</v>
      </c>
      <c r="F9" s="79">
        <v>12595</v>
      </c>
      <c r="G9" s="80">
        <f t="shared" si="0"/>
        <v>0.28415579119086454</v>
      </c>
      <c r="H9" s="81">
        <f t="shared" si="1"/>
        <v>5.2855030732135599E-2</v>
      </c>
      <c r="I9" s="84" t="s">
        <v>15</v>
      </c>
      <c r="J9" s="79"/>
    </row>
    <row r="10" spans="1:10" ht="14.1" customHeight="1" x14ac:dyDescent="0.2">
      <c r="A10" s="83" t="s">
        <v>25</v>
      </c>
      <c r="B10" s="83">
        <v>331</v>
      </c>
      <c r="C10" s="83">
        <v>311</v>
      </c>
      <c r="D10" s="79">
        <v>397</v>
      </c>
      <c r="E10" s="79">
        <v>397</v>
      </c>
      <c r="F10" s="79">
        <v>491</v>
      </c>
      <c r="G10" s="80">
        <f t="shared" si="0"/>
        <v>0.23677581863979857</v>
      </c>
      <c r="H10" s="81">
        <f t="shared" si="1"/>
        <v>0.10360427617506818</v>
      </c>
      <c r="I10" s="84" t="s">
        <v>26</v>
      </c>
      <c r="J10" s="79"/>
    </row>
    <row r="11" spans="1:10" ht="14.1" customHeight="1" x14ac:dyDescent="0.2">
      <c r="A11" s="83" t="s">
        <v>16</v>
      </c>
      <c r="B11" s="83">
        <v>482</v>
      </c>
      <c r="C11" s="83">
        <v>545</v>
      </c>
      <c r="D11" s="79">
        <v>497</v>
      </c>
      <c r="E11" s="79">
        <v>409</v>
      </c>
      <c r="F11" s="79">
        <v>635</v>
      </c>
      <c r="G11" s="80">
        <f t="shared" si="0"/>
        <v>0.55256723716381417</v>
      </c>
      <c r="H11" s="81">
        <f t="shared" si="1"/>
        <v>7.1350734674148653E-2</v>
      </c>
      <c r="I11" s="84" t="s">
        <v>17</v>
      </c>
      <c r="J11" s="79"/>
    </row>
    <row r="12" spans="1:10" ht="14.1" customHeight="1" x14ac:dyDescent="0.2">
      <c r="A12" s="83" t="s">
        <v>18</v>
      </c>
      <c r="B12" s="83">
        <v>574</v>
      </c>
      <c r="C12" s="83">
        <v>611</v>
      </c>
      <c r="D12" s="79">
        <v>927</v>
      </c>
      <c r="E12" s="79">
        <v>627</v>
      </c>
      <c r="F12" s="79">
        <v>763</v>
      </c>
      <c r="G12" s="80">
        <f t="shared" si="0"/>
        <v>0.21690590111642738</v>
      </c>
      <c r="H12" s="81">
        <f t="shared" si="1"/>
        <v>7.3749961801231168E-2</v>
      </c>
      <c r="I12" s="84" t="s">
        <v>19</v>
      </c>
      <c r="J12" s="79"/>
    </row>
    <row r="13" spans="1:10" ht="14.1" customHeight="1" x14ac:dyDescent="0.2">
      <c r="A13" s="83" t="s">
        <v>27</v>
      </c>
      <c r="B13" s="83">
        <v>2050</v>
      </c>
      <c r="C13" s="83">
        <v>981</v>
      </c>
      <c r="D13" s="79">
        <v>1646</v>
      </c>
      <c r="E13" s="79">
        <v>2249</v>
      </c>
      <c r="F13" s="79">
        <v>3471</v>
      </c>
      <c r="G13" s="80">
        <f t="shared" si="0"/>
        <v>0.54335260115606943</v>
      </c>
      <c r="H13" s="81">
        <f t="shared" si="1"/>
        <v>0.14070984072516812</v>
      </c>
      <c r="I13" s="84" t="s">
        <v>28</v>
      </c>
      <c r="J13" s="79"/>
    </row>
    <row r="14" spans="1:10" ht="14.1" customHeight="1" x14ac:dyDescent="0.2">
      <c r="A14" s="83" t="s">
        <v>29</v>
      </c>
      <c r="B14" s="83">
        <v>396</v>
      </c>
      <c r="C14" s="83">
        <v>311</v>
      </c>
      <c r="D14" s="79">
        <v>380</v>
      </c>
      <c r="E14" s="79">
        <v>412</v>
      </c>
      <c r="F14" s="79">
        <v>449</v>
      </c>
      <c r="G14" s="80">
        <f t="shared" si="0"/>
        <v>8.9805825242718518E-2</v>
      </c>
      <c r="H14" s="81">
        <f t="shared" si="1"/>
        <v>3.1900418933335839E-2</v>
      </c>
      <c r="I14" s="84" t="s">
        <v>29</v>
      </c>
      <c r="J14" s="79"/>
    </row>
    <row r="15" spans="1:10" ht="14.1" customHeight="1" x14ac:dyDescent="0.2">
      <c r="A15" s="83" t="s">
        <v>12</v>
      </c>
      <c r="B15" s="83">
        <v>2662</v>
      </c>
      <c r="C15" s="83">
        <v>2654</v>
      </c>
      <c r="D15" s="79">
        <v>2486</v>
      </c>
      <c r="E15" s="79">
        <v>2583</v>
      </c>
      <c r="F15" s="79">
        <v>2743</v>
      </c>
      <c r="G15" s="80">
        <f t="shared" si="0"/>
        <v>6.1943476577623002E-2</v>
      </c>
      <c r="H15" s="81">
        <f t="shared" si="1"/>
        <v>7.5217704533214746E-3</v>
      </c>
      <c r="I15" s="84" t="s">
        <v>13</v>
      </c>
      <c r="J15" s="79"/>
    </row>
    <row r="16" spans="1:10" ht="14.1" customHeight="1" x14ac:dyDescent="0.2">
      <c r="A16" s="83" t="s">
        <v>23</v>
      </c>
      <c r="B16" s="83">
        <v>2548</v>
      </c>
      <c r="C16" s="83">
        <v>2099</v>
      </c>
      <c r="D16" s="79">
        <v>2388</v>
      </c>
      <c r="E16" s="79">
        <v>2281</v>
      </c>
      <c r="F16" s="79">
        <v>2739</v>
      </c>
      <c r="G16" s="80">
        <f t="shared" si="0"/>
        <v>0.20078912757562462</v>
      </c>
      <c r="H16" s="81">
        <f t="shared" si="1"/>
        <v>1.823530736575818E-2</v>
      </c>
      <c r="I16" s="84" t="s">
        <v>24</v>
      </c>
      <c r="J16" s="79"/>
    </row>
    <row r="17" spans="1:10" ht="14.1" customHeight="1" x14ac:dyDescent="0.2">
      <c r="A17" s="83" t="s">
        <v>22</v>
      </c>
      <c r="B17" s="83">
        <v>279</v>
      </c>
      <c r="C17" s="83">
        <v>331</v>
      </c>
      <c r="D17" s="79">
        <v>264</v>
      </c>
      <c r="E17" s="79">
        <v>336</v>
      </c>
      <c r="F17" s="79">
        <v>363</v>
      </c>
      <c r="G17" s="80">
        <f t="shared" si="0"/>
        <v>8.0357142857142794E-2</v>
      </c>
      <c r="H17" s="81">
        <f t="shared" si="1"/>
        <v>6.8010704161464819E-2</v>
      </c>
      <c r="I17" s="84" t="s">
        <v>22</v>
      </c>
      <c r="J17" s="79"/>
    </row>
    <row r="18" spans="1:10" ht="14.1" customHeight="1" x14ac:dyDescent="0.2">
      <c r="A18" s="83" t="s">
        <v>20</v>
      </c>
      <c r="B18" s="83">
        <v>274</v>
      </c>
      <c r="C18" s="83">
        <v>267</v>
      </c>
      <c r="D18" s="79">
        <v>275</v>
      </c>
      <c r="E18" s="79">
        <v>260</v>
      </c>
      <c r="F18" s="79">
        <v>265</v>
      </c>
      <c r="G18" s="80">
        <f t="shared" si="0"/>
        <v>1.9230769230769162E-2</v>
      </c>
      <c r="H18" s="81">
        <f t="shared" si="1"/>
        <v>-8.3148092533521512E-3</v>
      </c>
      <c r="I18" s="84" t="s">
        <v>21</v>
      </c>
      <c r="J18" s="79"/>
    </row>
    <row r="19" spans="1:10" ht="14.1" customHeight="1" x14ac:dyDescent="0.2">
      <c r="A19" s="83" t="s">
        <v>30</v>
      </c>
      <c r="B19" s="83">
        <v>626</v>
      </c>
      <c r="C19" s="83">
        <v>662</v>
      </c>
      <c r="D19" s="79">
        <v>571</v>
      </c>
      <c r="E19" s="79">
        <v>441</v>
      </c>
      <c r="F19" s="79">
        <v>457</v>
      </c>
      <c r="G19" s="80">
        <f t="shared" si="0"/>
        <v>3.6281179138321962E-2</v>
      </c>
      <c r="H19" s="81">
        <f t="shared" si="1"/>
        <v>-7.5652083360344791E-2</v>
      </c>
      <c r="I19" s="84" t="s">
        <v>31</v>
      </c>
      <c r="J19" s="79"/>
    </row>
    <row r="20" spans="1:10" ht="14.1" customHeight="1" x14ac:dyDescent="0.2">
      <c r="A20" s="83" t="s">
        <v>76</v>
      </c>
      <c r="B20" s="83">
        <v>893</v>
      </c>
      <c r="C20" s="83">
        <v>695</v>
      </c>
      <c r="D20" s="79">
        <v>669</v>
      </c>
      <c r="E20" s="79">
        <v>699</v>
      </c>
      <c r="F20" s="79">
        <v>999</v>
      </c>
      <c r="G20" s="80">
        <f t="shared" si="0"/>
        <v>0.42918454935622319</v>
      </c>
      <c r="H20" s="81">
        <f t="shared" si="1"/>
        <v>2.8438928796347129E-2</v>
      </c>
      <c r="I20" s="84" t="s">
        <v>77</v>
      </c>
      <c r="J20" s="79"/>
    </row>
    <row r="21" spans="1:10" ht="14.1" customHeight="1" x14ac:dyDescent="0.2">
      <c r="A21" s="83" t="s">
        <v>86</v>
      </c>
      <c r="B21" s="83">
        <v>530</v>
      </c>
      <c r="C21" s="83">
        <v>447</v>
      </c>
      <c r="D21" s="79">
        <v>427</v>
      </c>
      <c r="E21" s="79">
        <v>368</v>
      </c>
      <c r="F21" s="79">
        <v>479</v>
      </c>
      <c r="G21" s="80">
        <f t="shared" si="0"/>
        <v>0.30163043478260865</v>
      </c>
      <c r="H21" s="81">
        <f t="shared" si="1"/>
        <v>-2.4976886668077292E-2</v>
      </c>
      <c r="I21" s="84" t="s">
        <v>36</v>
      </c>
      <c r="J21" s="79"/>
    </row>
    <row r="22" spans="1:10" ht="14.1" customHeight="1" x14ac:dyDescent="0.2">
      <c r="A22" s="83" t="s">
        <v>78</v>
      </c>
      <c r="B22" s="83">
        <v>257</v>
      </c>
      <c r="C22" s="83">
        <v>277</v>
      </c>
      <c r="D22" s="79">
        <v>307</v>
      </c>
      <c r="E22" s="79">
        <v>204</v>
      </c>
      <c r="F22" s="79">
        <v>336</v>
      </c>
      <c r="G22" s="80">
        <f t="shared" si="0"/>
        <v>0.64705882352941169</v>
      </c>
      <c r="H22" s="81">
        <f t="shared" si="1"/>
        <v>6.9304854618608136E-2</v>
      </c>
      <c r="I22" s="84" t="s">
        <v>79</v>
      </c>
      <c r="J22" s="79"/>
    </row>
    <row r="23" spans="1:10" ht="14.1" customHeight="1" x14ac:dyDescent="0.2">
      <c r="A23" s="83" t="s">
        <v>118</v>
      </c>
      <c r="B23" s="83">
        <v>474</v>
      </c>
      <c r="C23" s="83">
        <v>245</v>
      </c>
      <c r="D23" s="79">
        <v>177</v>
      </c>
      <c r="E23" s="79">
        <v>199</v>
      </c>
      <c r="F23" s="79">
        <v>237</v>
      </c>
      <c r="G23" s="80">
        <f t="shared" si="0"/>
        <v>0.19095477386934667</v>
      </c>
      <c r="H23" s="81">
        <f t="shared" si="1"/>
        <v>-0.1591035847462855</v>
      </c>
      <c r="I23" s="84" t="s">
        <v>121</v>
      </c>
      <c r="J23" s="79"/>
    </row>
    <row r="24" spans="1:10" ht="14.1" customHeight="1" x14ac:dyDescent="0.2">
      <c r="A24" s="83" t="s">
        <v>32</v>
      </c>
      <c r="B24" s="83">
        <v>355</v>
      </c>
      <c r="C24" s="83">
        <v>255</v>
      </c>
      <c r="D24" s="79">
        <v>389</v>
      </c>
      <c r="E24" s="79">
        <v>343</v>
      </c>
      <c r="F24" s="79">
        <v>427</v>
      </c>
      <c r="G24" s="80">
        <f t="shared" si="0"/>
        <v>0.24489795918367352</v>
      </c>
      <c r="H24" s="81">
        <f t="shared" si="1"/>
        <v>4.724882194211566E-2</v>
      </c>
      <c r="I24" s="84" t="s">
        <v>33</v>
      </c>
      <c r="J24" s="79"/>
    </row>
    <row r="25" spans="1:10" ht="14.1" customHeight="1" x14ac:dyDescent="0.2">
      <c r="A25" s="83" t="s">
        <v>34</v>
      </c>
      <c r="B25" s="83">
        <v>976</v>
      </c>
      <c r="C25" s="83">
        <v>816</v>
      </c>
      <c r="D25" s="79">
        <v>975</v>
      </c>
      <c r="E25" s="79">
        <v>1236</v>
      </c>
      <c r="F25" s="79">
        <v>1313</v>
      </c>
      <c r="G25" s="80">
        <f t="shared" si="0"/>
        <v>6.2297734627831725E-2</v>
      </c>
      <c r="H25" s="81">
        <f t="shared" si="1"/>
        <v>7.697030084013079E-2</v>
      </c>
      <c r="I25" s="84" t="s">
        <v>35</v>
      </c>
      <c r="J25" s="79"/>
    </row>
    <row r="26" spans="1:10" ht="14.1" customHeight="1" x14ac:dyDescent="0.2">
      <c r="A26" s="83" t="s">
        <v>37</v>
      </c>
      <c r="B26" s="83">
        <v>529</v>
      </c>
      <c r="C26" s="83">
        <v>440</v>
      </c>
      <c r="D26" s="79">
        <v>514</v>
      </c>
      <c r="E26" s="79">
        <v>592</v>
      </c>
      <c r="F26" s="79">
        <v>789</v>
      </c>
      <c r="G26" s="80">
        <f t="shared" si="0"/>
        <v>0.33277027027027017</v>
      </c>
      <c r="H26" s="81">
        <f t="shared" si="1"/>
        <v>0.10510955212154105</v>
      </c>
      <c r="I26" s="84" t="s">
        <v>38</v>
      </c>
      <c r="J26" s="79"/>
    </row>
    <row r="27" spans="1:10" ht="14.1" customHeight="1" x14ac:dyDescent="0.2">
      <c r="A27" s="83" t="s">
        <v>39</v>
      </c>
      <c r="B27" s="83">
        <v>3930</v>
      </c>
      <c r="C27" s="83">
        <v>4308</v>
      </c>
      <c r="D27" s="79">
        <v>5038</v>
      </c>
      <c r="E27" s="79">
        <v>5392</v>
      </c>
      <c r="F27" s="79">
        <v>6415</v>
      </c>
      <c r="G27" s="80">
        <f t="shared" si="0"/>
        <v>0.18972551928783377</v>
      </c>
      <c r="H27" s="81">
        <f t="shared" si="1"/>
        <v>0.13031899918255307</v>
      </c>
      <c r="I27" s="84" t="s">
        <v>40</v>
      </c>
      <c r="J27" s="79"/>
    </row>
    <row r="28" spans="1:10" ht="14.1" customHeight="1" x14ac:dyDescent="0.2">
      <c r="A28" s="83" t="s">
        <v>41</v>
      </c>
      <c r="B28" s="83">
        <v>457</v>
      </c>
      <c r="C28" s="83">
        <v>451</v>
      </c>
      <c r="D28" s="79">
        <v>548</v>
      </c>
      <c r="E28" s="79">
        <v>514</v>
      </c>
      <c r="F28" s="79">
        <v>599</v>
      </c>
      <c r="G28" s="80">
        <f t="shared" si="0"/>
        <v>0.16536964980544755</v>
      </c>
      <c r="H28" s="81">
        <f t="shared" si="1"/>
        <v>6.9984916671013586E-2</v>
      </c>
      <c r="I28" s="84" t="s">
        <v>41</v>
      </c>
      <c r="J28" s="79"/>
    </row>
    <row r="29" spans="1:10" ht="14.1" customHeight="1" x14ac:dyDescent="0.2">
      <c r="A29" s="83" t="s">
        <v>42</v>
      </c>
      <c r="B29" s="83">
        <v>581</v>
      </c>
      <c r="C29" s="83">
        <v>401</v>
      </c>
      <c r="D29" s="79">
        <v>372</v>
      </c>
      <c r="E29" s="79">
        <v>395</v>
      </c>
      <c r="F29" s="79">
        <v>536</v>
      </c>
      <c r="G29" s="80">
        <f t="shared" si="0"/>
        <v>0.3569620253164556</v>
      </c>
      <c r="H29" s="81">
        <f t="shared" si="1"/>
        <v>-1.9952411639805434E-2</v>
      </c>
      <c r="I29" s="84" t="s">
        <v>42</v>
      </c>
      <c r="J29" s="79"/>
    </row>
    <row r="30" spans="1:10" ht="14.1" customHeight="1" x14ac:dyDescent="0.2">
      <c r="A30" s="83" t="s">
        <v>80</v>
      </c>
      <c r="B30" s="83">
        <v>245</v>
      </c>
      <c r="C30" s="83">
        <v>329</v>
      </c>
      <c r="D30" s="79">
        <v>295</v>
      </c>
      <c r="E30" s="79">
        <v>771</v>
      </c>
      <c r="F30" s="79">
        <v>631</v>
      </c>
      <c r="G30" s="80">
        <f t="shared" si="0"/>
        <v>-0.18158236057068744</v>
      </c>
      <c r="H30" s="81">
        <f t="shared" si="1"/>
        <v>0.26682264718732407</v>
      </c>
      <c r="I30" s="84" t="s">
        <v>80</v>
      </c>
      <c r="J30" s="79"/>
    </row>
    <row r="31" spans="1:10" ht="14.1" customHeight="1" x14ac:dyDescent="0.2">
      <c r="A31" s="83" t="s">
        <v>81</v>
      </c>
      <c r="B31" s="83">
        <v>340</v>
      </c>
      <c r="C31" s="83">
        <v>250</v>
      </c>
      <c r="D31" s="79">
        <v>336</v>
      </c>
      <c r="E31" s="79">
        <v>349</v>
      </c>
      <c r="F31" s="79">
        <v>376</v>
      </c>
      <c r="G31" s="80">
        <f t="shared" si="0"/>
        <v>7.7363896848137603E-2</v>
      </c>
      <c r="H31" s="81">
        <f t="shared" si="1"/>
        <v>2.5480087972263865E-2</v>
      </c>
      <c r="I31" s="84" t="s">
        <v>81</v>
      </c>
      <c r="J31" s="79"/>
    </row>
    <row r="32" spans="1:10" ht="14.1" customHeight="1" x14ac:dyDescent="0.2">
      <c r="A32" s="83" t="s">
        <v>82</v>
      </c>
      <c r="B32" s="83">
        <v>236</v>
      </c>
      <c r="C32" s="83">
        <v>241</v>
      </c>
      <c r="D32" s="79">
        <v>347</v>
      </c>
      <c r="E32" s="79">
        <v>139</v>
      </c>
      <c r="F32" s="79">
        <v>178</v>
      </c>
      <c r="G32" s="80">
        <f t="shared" si="0"/>
        <v>0.28057553956834536</v>
      </c>
      <c r="H32" s="81">
        <f t="shared" si="1"/>
        <v>-6.8083502887570924E-2</v>
      </c>
      <c r="I32" s="84" t="s">
        <v>83</v>
      </c>
      <c r="J32" s="79"/>
    </row>
    <row r="33" spans="1:10" ht="14.1" customHeight="1" x14ac:dyDescent="0.2">
      <c r="A33" s="83" t="s">
        <v>84</v>
      </c>
      <c r="B33" s="83">
        <v>330</v>
      </c>
      <c r="C33" s="83">
        <v>352</v>
      </c>
      <c r="D33" s="79">
        <v>282</v>
      </c>
      <c r="E33" s="79">
        <v>449</v>
      </c>
      <c r="F33" s="79">
        <v>482</v>
      </c>
      <c r="G33" s="80">
        <f t="shared" si="0"/>
        <v>7.3496659242761719E-2</v>
      </c>
      <c r="H33" s="81">
        <f t="shared" si="1"/>
        <v>9.9343149795252161E-2</v>
      </c>
      <c r="I33" s="84" t="s">
        <v>85</v>
      </c>
      <c r="J33" s="79"/>
    </row>
    <row r="34" spans="1:10" ht="14.1" customHeight="1" x14ac:dyDescent="0.2">
      <c r="A34" s="83" t="s">
        <v>119</v>
      </c>
      <c r="B34" s="83">
        <v>245</v>
      </c>
      <c r="C34" s="83">
        <v>277</v>
      </c>
      <c r="D34" s="79">
        <v>297</v>
      </c>
      <c r="E34" s="79">
        <v>380</v>
      </c>
      <c r="F34" s="79">
        <v>468</v>
      </c>
      <c r="G34" s="80">
        <f t="shared" si="0"/>
        <v>0.23157894736842111</v>
      </c>
      <c r="H34" s="81">
        <f t="shared" si="1"/>
        <v>0.17562805694647809</v>
      </c>
      <c r="I34" s="84" t="s">
        <v>122</v>
      </c>
      <c r="J34" s="79"/>
    </row>
    <row r="35" spans="1:10" ht="14.1" customHeight="1" x14ac:dyDescent="0.2">
      <c r="A35" s="83" t="s">
        <v>120</v>
      </c>
      <c r="B35" s="83">
        <v>161</v>
      </c>
      <c r="C35" s="83">
        <v>151</v>
      </c>
      <c r="D35" s="79">
        <v>233</v>
      </c>
      <c r="E35" s="79">
        <v>265</v>
      </c>
      <c r="F35" s="79">
        <v>298</v>
      </c>
      <c r="G35" s="80">
        <f t="shared" si="0"/>
        <v>0.12452830188679243</v>
      </c>
      <c r="H35" s="81">
        <f t="shared" si="1"/>
        <v>0.16640023107316937</v>
      </c>
      <c r="I35" s="84" t="s">
        <v>123</v>
      </c>
      <c r="J35" s="79"/>
    </row>
    <row r="36" spans="1:10" ht="14.1" customHeight="1" x14ac:dyDescent="0.2">
      <c r="A36" s="83" t="s">
        <v>43</v>
      </c>
      <c r="B36" s="90">
        <f>B38-SUM(B5:B35)</f>
        <v>2752</v>
      </c>
      <c r="C36" s="90">
        <f>C38-SUM(C5:C35)</f>
        <v>2688</v>
      </c>
      <c r="D36" s="90">
        <f>D38-SUM(D5:D35)</f>
        <v>3069</v>
      </c>
      <c r="E36" s="90">
        <f>E38-SUM(E5:E35)</f>
        <v>2643</v>
      </c>
      <c r="F36" s="90">
        <v>3378</v>
      </c>
      <c r="G36" s="80">
        <f t="shared" si="0"/>
        <v>0.27809307604994316</v>
      </c>
      <c r="H36" s="81">
        <f t="shared" si="1"/>
        <v>5.2574401754075017E-2</v>
      </c>
      <c r="I36" s="84" t="s">
        <v>44</v>
      </c>
      <c r="J36" s="90"/>
    </row>
    <row r="37" spans="1:10" ht="14.1" customHeight="1" x14ac:dyDescent="0.2">
      <c r="A37" s="67" t="s">
        <v>45</v>
      </c>
      <c r="B37" s="67">
        <v>70682</v>
      </c>
      <c r="C37" s="67">
        <v>70340</v>
      </c>
      <c r="D37" s="69">
        <v>76426</v>
      </c>
      <c r="E37" s="69">
        <v>73856</v>
      </c>
      <c r="F37" s="69">
        <v>86688</v>
      </c>
      <c r="G37" s="70">
        <f t="shared" si="0"/>
        <v>0.1737435008665511</v>
      </c>
      <c r="H37" s="71">
        <f t="shared" si="1"/>
        <v>5.2355653210848008E-2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99083</v>
      </c>
      <c r="C38" s="72">
        <v>102229</v>
      </c>
      <c r="D38" s="72">
        <v>122440</v>
      </c>
      <c r="E38" s="72">
        <v>124527</v>
      </c>
      <c r="F38" s="72">
        <v>140143</v>
      </c>
      <c r="G38" s="70">
        <f t="shared" si="0"/>
        <v>0.12540252314759037</v>
      </c>
      <c r="H38" s="70">
        <f t="shared" si="1"/>
        <v>9.0543680992388742E-2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86"/>
    </row>
    <row r="43" spans="1:10" x14ac:dyDescent="0.2">
      <c r="A43" s="86"/>
    </row>
    <row r="44" spans="1:10" x14ac:dyDescent="0.2">
      <c r="A44" s="87"/>
    </row>
    <row r="45" spans="1:10" x14ac:dyDescent="0.2">
      <c r="A45" s="86"/>
      <c r="B45"/>
      <c r="C45"/>
    </row>
    <row r="46" spans="1:10" x14ac:dyDescent="0.2">
      <c r="A46" s="86"/>
      <c r="B46"/>
      <c r="C46"/>
    </row>
    <row r="47" spans="1:10" x14ac:dyDescent="0.2">
      <c r="A47" s="86"/>
      <c r="B47"/>
      <c r="C47"/>
    </row>
    <row r="48" spans="1:10" x14ac:dyDescent="0.2">
      <c r="A48" s="8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10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109</v>
      </c>
    </row>
    <row r="2" spans="1:10" s="1" customFormat="1" ht="18.75" customHeight="1" x14ac:dyDescent="0.3">
      <c r="A2" s="76" t="s">
        <v>133</v>
      </c>
      <c r="B2" s="60"/>
      <c r="C2" s="60"/>
      <c r="D2" s="58"/>
      <c r="E2" s="58"/>
      <c r="F2" s="58"/>
      <c r="G2" s="58"/>
      <c r="H2" s="58"/>
      <c r="I2" s="59" t="s">
        <v>111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</row>
    <row r="5" spans="1:10" ht="14.1" customHeight="1" x14ac:dyDescent="0.2">
      <c r="A5" s="78" t="s">
        <v>4</v>
      </c>
      <c r="B5" s="78">
        <v>96101</v>
      </c>
      <c r="C5" s="78">
        <v>102609</v>
      </c>
      <c r="D5" s="79">
        <v>118037</v>
      </c>
      <c r="E5" s="79">
        <v>146295</v>
      </c>
      <c r="F5" s="79">
        <v>142996</v>
      </c>
      <c r="G5" s="80">
        <f>IF(E5&gt;0,F5/E5-1,"-")</f>
        <v>-2.2550326395297193E-2</v>
      </c>
      <c r="H5" s="81">
        <f>IF(B5&gt;0,((F5/B5)^(1/4)-1),"-")</f>
        <v>0.10445746668391331</v>
      </c>
      <c r="I5" s="82" t="s">
        <v>5</v>
      </c>
      <c r="J5" s="79"/>
    </row>
    <row r="6" spans="1:10" ht="14.1" customHeight="1" x14ac:dyDescent="0.2">
      <c r="A6" s="83" t="s">
        <v>8</v>
      </c>
      <c r="B6" s="83">
        <v>22826</v>
      </c>
      <c r="C6" s="83">
        <v>19936</v>
      </c>
      <c r="D6" s="79">
        <v>19657</v>
      </c>
      <c r="E6" s="79">
        <v>23938</v>
      </c>
      <c r="F6" s="79">
        <v>31867</v>
      </c>
      <c r="G6" s="80">
        <f t="shared" ref="G6:G38" si="0">IF(E6&gt;0,F6/E6-1,"-")</f>
        <v>0.33123067925474148</v>
      </c>
      <c r="H6" s="81">
        <f t="shared" ref="H6:H38" si="1">IF(B6&gt;0,((F6/B6)^(1/4)-1),"-")</f>
        <v>8.699573948410011E-2</v>
      </c>
      <c r="I6" s="84" t="s">
        <v>9</v>
      </c>
      <c r="J6" s="79"/>
    </row>
    <row r="7" spans="1:10" ht="14.1" customHeight="1" x14ac:dyDescent="0.2">
      <c r="A7" s="83" t="s">
        <v>10</v>
      </c>
      <c r="B7" s="83">
        <v>16258</v>
      </c>
      <c r="C7" s="83">
        <v>16720</v>
      </c>
      <c r="D7" s="79">
        <v>16222</v>
      </c>
      <c r="E7" s="79">
        <v>17047</v>
      </c>
      <c r="F7" s="79">
        <v>20700</v>
      </c>
      <c r="G7" s="80">
        <f t="shared" si="0"/>
        <v>0.21428990438200279</v>
      </c>
      <c r="H7" s="81">
        <f t="shared" si="1"/>
        <v>6.2247717465095054E-2</v>
      </c>
      <c r="I7" s="84" t="s">
        <v>11</v>
      </c>
      <c r="J7" s="79"/>
    </row>
    <row r="8" spans="1:10" ht="14.1" customHeight="1" x14ac:dyDescent="0.2">
      <c r="A8" s="83" t="s">
        <v>6</v>
      </c>
      <c r="B8" s="83">
        <v>14840</v>
      </c>
      <c r="C8" s="83">
        <v>14864</v>
      </c>
      <c r="D8" s="79">
        <v>15398</v>
      </c>
      <c r="E8" s="79">
        <v>16677</v>
      </c>
      <c r="F8" s="79">
        <v>22946</v>
      </c>
      <c r="G8" s="80">
        <f t="shared" si="0"/>
        <v>0.37590693769862682</v>
      </c>
      <c r="H8" s="81">
        <f t="shared" si="1"/>
        <v>0.11511144201087364</v>
      </c>
      <c r="I8" s="84" t="s">
        <v>7</v>
      </c>
      <c r="J8" s="79"/>
    </row>
    <row r="9" spans="1:10" ht="14.1" customHeight="1" x14ac:dyDescent="0.2">
      <c r="A9" s="83" t="s">
        <v>14</v>
      </c>
      <c r="B9" s="83">
        <v>24261</v>
      </c>
      <c r="C9" s="83">
        <v>22777</v>
      </c>
      <c r="D9" s="79">
        <v>21832</v>
      </c>
      <c r="E9" s="79">
        <v>24285</v>
      </c>
      <c r="F9" s="79">
        <v>26447</v>
      </c>
      <c r="G9" s="80">
        <f t="shared" si="0"/>
        <v>8.9026147827877322E-2</v>
      </c>
      <c r="H9" s="81">
        <f t="shared" si="1"/>
        <v>2.1802425725799823E-2</v>
      </c>
      <c r="I9" s="84" t="s">
        <v>15</v>
      </c>
      <c r="J9" s="79"/>
    </row>
    <row r="10" spans="1:10" ht="14.1" customHeight="1" x14ac:dyDescent="0.2">
      <c r="A10" s="83" t="s">
        <v>25</v>
      </c>
      <c r="B10" s="83">
        <v>1576</v>
      </c>
      <c r="C10" s="83">
        <v>1976</v>
      </c>
      <c r="D10" s="79">
        <v>1803</v>
      </c>
      <c r="E10" s="79">
        <v>3038</v>
      </c>
      <c r="F10" s="79">
        <v>3473</v>
      </c>
      <c r="G10" s="80">
        <f t="shared" si="0"/>
        <v>0.14318630678077682</v>
      </c>
      <c r="H10" s="81">
        <f t="shared" si="1"/>
        <v>0.21839229118656633</v>
      </c>
      <c r="I10" s="84" t="s">
        <v>26</v>
      </c>
      <c r="J10" s="79"/>
    </row>
    <row r="11" spans="1:10" ht="14.1" customHeight="1" x14ac:dyDescent="0.2">
      <c r="A11" s="83" t="s">
        <v>16</v>
      </c>
      <c r="B11" s="83">
        <v>1151</v>
      </c>
      <c r="C11" s="83">
        <v>1187</v>
      </c>
      <c r="D11" s="79">
        <v>1171</v>
      </c>
      <c r="E11" s="79">
        <v>1168</v>
      </c>
      <c r="F11" s="79">
        <v>1714</v>
      </c>
      <c r="G11" s="80">
        <f t="shared" si="0"/>
        <v>0.46746575342465757</v>
      </c>
      <c r="H11" s="81">
        <f t="shared" si="1"/>
        <v>0.10467334138407347</v>
      </c>
      <c r="I11" s="84" t="s">
        <v>17</v>
      </c>
      <c r="J11" s="79"/>
    </row>
    <row r="12" spans="1:10" ht="14.1" customHeight="1" x14ac:dyDescent="0.2">
      <c r="A12" s="83" t="s">
        <v>18</v>
      </c>
      <c r="B12" s="83">
        <v>1760</v>
      </c>
      <c r="C12" s="83">
        <v>1593</v>
      </c>
      <c r="D12" s="79">
        <v>1360</v>
      </c>
      <c r="E12" s="79">
        <v>1690</v>
      </c>
      <c r="F12" s="79">
        <v>2418</v>
      </c>
      <c r="G12" s="80">
        <f t="shared" si="0"/>
        <v>0.43076923076923079</v>
      </c>
      <c r="H12" s="81">
        <f t="shared" si="1"/>
        <v>8.2644582824302093E-2</v>
      </c>
      <c r="I12" s="84" t="s">
        <v>19</v>
      </c>
      <c r="J12" s="79"/>
    </row>
    <row r="13" spans="1:10" ht="14.1" customHeight="1" x14ac:dyDescent="0.2">
      <c r="A13" s="83" t="s">
        <v>27</v>
      </c>
      <c r="B13" s="83">
        <v>3289</v>
      </c>
      <c r="C13" s="83">
        <v>3012</v>
      </c>
      <c r="D13" s="79">
        <v>2815</v>
      </c>
      <c r="E13" s="79">
        <v>2484</v>
      </c>
      <c r="F13" s="79">
        <v>3307</v>
      </c>
      <c r="G13" s="80">
        <f t="shared" si="0"/>
        <v>0.33132045088566819</v>
      </c>
      <c r="H13" s="81">
        <f t="shared" si="1"/>
        <v>1.3653980064007865E-3</v>
      </c>
      <c r="I13" s="84" t="s">
        <v>28</v>
      </c>
      <c r="J13" s="79"/>
    </row>
    <row r="14" spans="1:10" ht="14.1" customHeight="1" x14ac:dyDescent="0.2">
      <c r="A14" s="83" t="s">
        <v>29</v>
      </c>
      <c r="B14" s="83">
        <v>1327</v>
      </c>
      <c r="C14" s="83">
        <v>1588</v>
      </c>
      <c r="D14" s="79">
        <v>1286</v>
      </c>
      <c r="E14" s="79">
        <v>1145</v>
      </c>
      <c r="F14" s="79">
        <v>1875</v>
      </c>
      <c r="G14" s="80">
        <f t="shared" si="0"/>
        <v>0.63755458515283836</v>
      </c>
      <c r="H14" s="81">
        <f t="shared" si="1"/>
        <v>9.0266297481176094E-2</v>
      </c>
      <c r="I14" s="84" t="s">
        <v>29</v>
      </c>
      <c r="J14" s="79"/>
    </row>
    <row r="15" spans="1:10" ht="14.1" customHeight="1" x14ac:dyDescent="0.2">
      <c r="A15" s="83" t="s">
        <v>12</v>
      </c>
      <c r="B15" s="83">
        <v>5743</v>
      </c>
      <c r="C15" s="83">
        <v>5333</v>
      </c>
      <c r="D15" s="79">
        <v>5709</v>
      </c>
      <c r="E15" s="79">
        <v>5569</v>
      </c>
      <c r="F15" s="79">
        <v>7143</v>
      </c>
      <c r="G15" s="80">
        <f t="shared" si="0"/>
        <v>0.28263602082959238</v>
      </c>
      <c r="H15" s="81">
        <f t="shared" si="1"/>
        <v>5.6052377091657224E-2</v>
      </c>
      <c r="I15" s="84" t="s">
        <v>13</v>
      </c>
      <c r="J15" s="79"/>
    </row>
    <row r="16" spans="1:10" ht="14.1" customHeight="1" x14ac:dyDescent="0.2">
      <c r="A16" s="83" t="s">
        <v>23</v>
      </c>
      <c r="B16" s="83">
        <v>4142</v>
      </c>
      <c r="C16" s="83">
        <v>3280</v>
      </c>
      <c r="D16" s="79">
        <v>3531</v>
      </c>
      <c r="E16" s="79">
        <v>3869</v>
      </c>
      <c r="F16" s="79">
        <v>5047</v>
      </c>
      <c r="G16" s="80">
        <f t="shared" si="0"/>
        <v>0.304471439648488</v>
      </c>
      <c r="H16" s="81">
        <f t="shared" si="1"/>
        <v>5.0644527008872453E-2</v>
      </c>
      <c r="I16" s="84" t="s">
        <v>24</v>
      </c>
      <c r="J16" s="79"/>
    </row>
    <row r="17" spans="1:10" ht="14.1" customHeight="1" x14ac:dyDescent="0.2">
      <c r="A17" s="83" t="s">
        <v>22</v>
      </c>
      <c r="B17" s="83">
        <v>950</v>
      </c>
      <c r="C17" s="83">
        <v>1265</v>
      </c>
      <c r="D17" s="79">
        <v>941</v>
      </c>
      <c r="E17" s="79">
        <v>1367</v>
      </c>
      <c r="F17" s="79">
        <v>1671</v>
      </c>
      <c r="G17" s="80">
        <f t="shared" si="0"/>
        <v>0.22238478419897589</v>
      </c>
      <c r="H17" s="81">
        <f t="shared" si="1"/>
        <v>0.15163064015856453</v>
      </c>
      <c r="I17" s="84" t="s">
        <v>22</v>
      </c>
      <c r="J17" s="79"/>
    </row>
    <row r="18" spans="1:10" ht="14.1" customHeight="1" x14ac:dyDescent="0.2">
      <c r="A18" s="83" t="s">
        <v>20</v>
      </c>
      <c r="B18" s="83">
        <v>616</v>
      </c>
      <c r="C18" s="83">
        <v>627</v>
      </c>
      <c r="D18" s="79">
        <v>657</v>
      </c>
      <c r="E18" s="79">
        <v>686</v>
      </c>
      <c r="F18" s="79">
        <v>742</v>
      </c>
      <c r="G18" s="80">
        <f t="shared" si="0"/>
        <v>8.163265306122458E-2</v>
      </c>
      <c r="H18" s="81">
        <f t="shared" si="1"/>
        <v>4.7624866397997234E-2</v>
      </c>
      <c r="I18" s="84" t="s">
        <v>21</v>
      </c>
      <c r="J18" s="79"/>
    </row>
    <row r="19" spans="1:10" ht="14.1" customHeight="1" x14ac:dyDescent="0.2">
      <c r="A19" s="83" t="s">
        <v>30</v>
      </c>
      <c r="B19" s="83">
        <v>3084</v>
      </c>
      <c r="C19" s="83">
        <v>2354</v>
      </c>
      <c r="D19" s="79">
        <v>1327</v>
      </c>
      <c r="E19" s="79">
        <v>1258</v>
      </c>
      <c r="F19" s="79">
        <v>1817</v>
      </c>
      <c r="G19" s="80">
        <f t="shared" si="0"/>
        <v>0.44435612082670906</v>
      </c>
      <c r="H19" s="81">
        <f t="shared" si="1"/>
        <v>-0.12388696989729209</v>
      </c>
      <c r="I19" s="84" t="s">
        <v>31</v>
      </c>
      <c r="J19" s="79"/>
    </row>
    <row r="20" spans="1:10" ht="14.1" customHeight="1" x14ac:dyDescent="0.2">
      <c r="A20" s="83" t="s">
        <v>76</v>
      </c>
      <c r="B20" s="83">
        <v>2003</v>
      </c>
      <c r="C20" s="83">
        <v>1724</v>
      </c>
      <c r="D20" s="79">
        <v>1749</v>
      </c>
      <c r="E20" s="79">
        <v>2385</v>
      </c>
      <c r="F20" s="79">
        <v>2855</v>
      </c>
      <c r="G20" s="80">
        <f t="shared" si="0"/>
        <v>0.19706498951781981</v>
      </c>
      <c r="H20" s="81">
        <f t="shared" si="1"/>
        <v>9.2650555363595233E-2</v>
      </c>
      <c r="I20" s="84" t="s">
        <v>77</v>
      </c>
      <c r="J20" s="79"/>
    </row>
    <row r="21" spans="1:10" ht="14.1" customHeight="1" x14ac:dyDescent="0.2">
      <c r="A21" s="83" t="s">
        <v>86</v>
      </c>
      <c r="B21" s="83">
        <v>1101</v>
      </c>
      <c r="C21" s="83">
        <v>1075</v>
      </c>
      <c r="D21" s="79">
        <v>1465</v>
      </c>
      <c r="E21" s="79">
        <v>917</v>
      </c>
      <c r="F21" s="79">
        <v>1224</v>
      </c>
      <c r="G21" s="80">
        <f t="shared" si="0"/>
        <v>0.33478735005452553</v>
      </c>
      <c r="H21" s="81">
        <f t="shared" si="1"/>
        <v>2.6829943539292023E-2</v>
      </c>
      <c r="I21" s="84" t="s">
        <v>36</v>
      </c>
      <c r="J21" s="79"/>
    </row>
    <row r="22" spans="1:10" ht="14.1" customHeight="1" x14ac:dyDescent="0.2">
      <c r="A22" s="83" t="s">
        <v>78</v>
      </c>
      <c r="B22" s="83">
        <v>551</v>
      </c>
      <c r="C22" s="83">
        <v>547</v>
      </c>
      <c r="D22" s="79">
        <v>658</v>
      </c>
      <c r="E22" s="79">
        <v>689</v>
      </c>
      <c r="F22" s="79">
        <v>867</v>
      </c>
      <c r="G22" s="80">
        <f t="shared" si="0"/>
        <v>0.25834542815674899</v>
      </c>
      <c r="H22" s="81">
        <f t="shared" si="1"/>
        <v>0.11999703939580519</v>
      </c>
      <c r="I22" s="84" t="s">
        <v>79</v>
      </c>
      <c r="J22" s="79"/>
    </row>
    <row r="23" spans="1:10" ht="14.1" customHeight="1" x14ac:dyDescent="0.2">
      <c r="A23" s="83" t="s">
        <v>118</v>
      </c>
      <c r="B23" s="83">
        <v>463</v>
      </c>
      <c r="C23" s="83">
        <v>711</v>
      </c>
      <c r="D23" s="79">
        <v>671</v>
      </c>
      <c r="E23" s="79">
        <v>865</v>
      </c>
      <c r="F23" s="79">
        <v>771</v>
      </c>
      <c r="G23" s="80">
        <f t="shared" si="0"/>
        <v>-0.10867052023121382</v>
      </c>
      <c r="H23" s="81">
        <f t="shared" si="1"/>
        <v>0.13597388317209669</v>
      </c>
      <c r="I23" s="84" t="s">
        <v>121</v>
      </c>
      <c r="J23" s="79"/>
    </row>
    <row r="24" spans="1:10" ht="14.1" customHeight="1" x14ac:dyDescent="0.2">
      <c r="A24" s="83" t="s">
        <v>32</v>
      </c>
      <c r="B24" s="83">
        <v>1110</v>
      </c>
      <c r="C24" s="83">
        <v>995</v>
      </c>
      <c r="D24" s="79">
        <v>966</v>
      </c>
      <c r="E24" s="79">
        <v>1138</v>
      </c>
      <c r="F24" s="79">
        <v>1899</v>
      </c>
      <c r="G24" s="80">
        <f t="shared" si="0"/>
        <v>0.66871704745166949</v>
      </c>
      <c r="H24" s="81">
        <f t="shared" si="1"/>
        <v>0.14366938735943502</v>
      </c>
      <c r="I24" s="84" t="s">
        <v>33</v>
      </c>
      <c r="J24" s="79"/>
    </row>
    <row r="25" spans="1:10" ht="14.1" customHeight="1" x14ac:dyDescent="0.2">
      <c r="A25" s="83" t="s">
        <v>34</v>
      </c>
      <c r="B25" s="83">
        <v>2465</v>
      </c>
      <c r="C25" s="83">
        <v>2668</v>
      </c>
      <c r="D25" s="79">
        <v>2904</v>
      </c>
      <c r="E25" s="79">
        <v>2592</v>
      </c>
      <c r="F25" s="79">
        <v>5022</v>
      </c>
      <c r="G25" s="80">
        <f t="shared" si="0"/>
        <v>0.9375</v>
      </c>
      <c r="H25" s="81">
        <f t="shared" si="1"/>
        <v>0.19471673245115895</v>
      </c>
      <c r="I25" s="84" t="s">
        <v>35</v>
      </c>
      <c r="J25" s="79"/>
    </row>
    <row r="26" spans="1:10" ht="14.1" customHeight="1" x14ac:dyDescent="0.2">
      <c r="A26" s="83" t="s">
        <v>37</v>
      </c>
      <c r="B26" s="83">
        <v>1099</v>
      </c>
      <c r="C26" s="83">
        <v>865</v>
      </c>
      <c r="D26" s="79">
        <v>1329</v>
      </c>
      <c r="E26" s="79">
        <v>2011</v>
      </c>
      <c r="F26" s="79">
        <v>2906</v>
      </c>
      <c r="G26" s="80">
        <f t="shared" si="0"/>
        <v>0.44505221282943808</v>
      </c>
      <c r="H26" s="81">
        <f t="shared" si="1"/>
        <v>0.27518876984486917</v>
      </c>
      <c r="I26" s="84" t="s">
        <v>38</v>
      </c>
      <c r="J26" s="79"/>
    </row>
    <row r="27" spans="1:10" ht="14.1" customHeight="1" x14ac:dyDescent="0.2">
      <c r="A27" s="83" t="s">
        <v>39</v>
      </c>
      <c r="B27" s="83">
        <v>17656</v>
      </c>
      <c r="C27" s="83">
        <v>16305</v>
      </c>
      <c r="D27" s="79">
        <v>15962</v>
      </c>
      <c r="E27" s="79">
        <v>18144</v>
      </c>
      <c r="F27" s="79">
        <v>23416</v>
      </c>
      <c r="G27" s="80">
        <f t="shared" si="0"/>
        <v>0.29056437389770728</v>
      </c>
      <c r="H27" s="81">
        <f t="shared" si="1"/>
        <v>7.3136823154555053E-2</v>
      </c>
      <c r="I27" s="84" t="s">
        <v>40</v>
      </c>
      <c r="J27" s="79"/>
    </row>
    <row r="28" spans="1:10" ht="14.1" customHeight="1" x14ac:dyDescent="0.2">
      <c r="A28" s="83" t="s">
        <v>41</v>
      </c>
      <c r="B28" s="83">
        <v>1524</v>
      </c>
      <c r="C28" s="83">
        <v>1317</v>
      </c>
      <c r="D28" s="79">
        <v>1531</v>
      </c>
      <c r="E28" s="79">
        <v>2062</v>
      </c>
      <c r="F28" s="79">
        <v>3141</v>
      </c>
      <c r="G28" s="80">
        <f t="shared" si="0"/>
        <v>0.52327837051406401</v>
      </c>
      <c r="H28" s="81">
        <f t="shared" si="1"/>
        <v>0.19817634795155659</v>
      </c>
      <c r="I28" s="84" t="s">
        <v>41</v>
      </c>
      <c r="J28" s="79"/>
    </row>
    <row r="29" spans="1:10" ht="14.1" customHeight="1" x14ac:dyDescent="0.2">
      <c r="A29" s="83" t="s">
        <v>42</v>
      </c>
      <c r="B29" s="83">
        <v>1997</v>
      </c>
      <c r="C29" s="83">
        <v>1298</v>
      </c>
      <c r="D29" s="79">
        <v>1445</v>
      </c>
      <c r="E29" s="79">
        <v>1797</v>
      </c>
      <c r="F29" s="79">
        <v>2649</v>
      </c>
      <c r="G29" s="80">
        <f t="shared" si="0"/>
        <v>0.47412353923205353</v>
      </c>
      <c r="H29" s="81">
        <f t="shared" si="1"/>
        <v>7.3188408853021691E-2</v>
      </c>
      <c r="I29" s="84" t="s">
        <v>42</v>
      </c>
      <c r="J29" s="79"/>
    </row>
    <row r="30" spans="1:10" ht="14.1" customHeight="1" x14ac:dyDescent="0.2">
      <c r="A30" s="83" t="s">
        <v>80</v>
      </c>
      <c r="B30" s="83">
        <v>1006</v>
      </c>
      <c r="C30" s="83">
        <v>1705</v>
      </c>
      <c r="D30" s="79">
        <v>1856</v>
      </c>
      <c r="E30" s="79">
        <v>1267</v>
      </c>
      <c r="F30" s="79">
        <v>1874</v>
      </c>
      <c r="G30" s="80">
        <f t="shared" si="0"/>
        <v>0.479084451460142</v>
      </c>
      <c r="H30" s="81">
        <f t="shared" si="1"/>
        <v>0.16826913076006189</v>
      </c>
      <c r="I30" s="84" t="s">
        <v>80</v>
      </c>
      <c r="J30" s="79"/>
    </row>
    <row r="31" spans="1:10" ht="14.1" customHeight="1" x14ac:dyDescent="0.2">
      <c r="A31" s="83" t="s">
        <v>81</v>
      </c>
      <c r="B31" s="83">
        <v>1150</v>
      </c>
      <c r="C31" s="83">
        <v>1965</v>
      </c>
      <c r="D31" s="79">
        <v>6312</v>
      </c>
      <c r="E31" s="79">
        <v>5097</v>
      </c>
      <c r="F31" s="79">
        <v>4730</v>
      </c>
      <c r="G31" s="80">
        <f t="shared" si="0"/>
        <v>-7.200313910143219E-2</v>
      </c>
      <c r="H31" s="81">
        <f t="shared" si="1"/>
        <v>0.42410111049784205</v>
      </c>
      <c r="I31" s="84" t="s">
        <v>81</v>
      </c>
      <c r="J31" s="79"/>
    </row>
    <row r="32" spans="1:10" ht="14.1" customHeight="1" x14ac:dyDescent="0.2">
      <c r="A32" s="83" t="s">
        <v>82</v>
      </c>
      <c r="B32" s="83">
        <v>485</v>
      </c>
      <c r="C32" s="83">
        <v>639</v>
      </c>
      <c r="D32" s="79">
        <v>573</v>
      </c>
      <c r="E32" s="79">
        <v>814</v>
      </c>
      <c r="F32" s="79">
        <v>907</v>
      </c>
      <c r="G32" s="80">
        <f t="shared" si="0"/>
        <v>0.11425061425061434</v>
      </c>
      <c r="H32" s="81">
        <f t="shared" si="1"/>
        <v>0.16940887932881643</v>
      </c>
      <c r="I32" s="84" t="s">
        <v>83</v>
      </c>
      <c r="J32" s="79"/>
    </row>
    <row r="33" spans="1:10" ht="14.1" customHeight="1" x14ac:dyDescent="0.2">
      <c r="A33" s="83" t="s">
        <v>84</v>
      </c>
      <c r="B33" s="83">
        <v>1111</v>
      </c>
      <c r="C33" s="83">
        <v>770</v>
      </c>
      <c r="D33" s="79">
        <v>2009</v>
      </c>
      <c r="E33" s="79">
        <v>2443</v>
      </c>
      <c r="F33" s="79">
        <v>4508</v>
      </c>
      <c r="G33" s="80">
        <f t="shared" si="0"/>
        <v>0.84527220630372502</v>
      </c>
      <c r="H33" s="81">
        <f t="shared" si="1"/>
        <v>0.41927797129646027</v>
      </c>
      <c r="I33" s="84" t="s">
        <v>85</v>
      </c>
      <c r="J33" s="79"/>
    </row>
    <row r="34" spans="1:10" ht="14.1" customHeight="1" x14ac:dyDescent="0.2">
      <c r="A34" s="83" t="s">
        <v>119</v>
      </c>
      <c r="B34" s="83">
        <v>536</v>
      </c>
      <c r="C34" s="83">
        <v>424</v>
      </c>
      <c r="D34" s="79">
        <v>523</v>
      </c>
      <c r="E34" s="79">
        <v>487</v>
      </c>
      <c r="F34" s="79">
        <v>675</v>
      </c>
      <c r="G34" s="80">
        <f t="shared" si="0"/>
        <v>0.38603696098562623</v>
      </c>
      <c r="H34" s="81">
        <f t="shared" si="1"/>
        <v>5.933847429473027E-2</v>
      </c>
      <c r="I34" s="84" t="s">
        <v>122</v>
      </c>
      <c r="J34" s="79"/>
    </row>
    <row r="35" spans="1:10" ht="14.1" customHeight="1" x14ac:dyDescent="0.2">
      <c r="A35" s="83" t="s">
        <v>120</v>
      </c>
      <c r="B35" s="83">
        <v>274</v>
      </c>
      <c r="C35" s="83">
        <v>243</v>
      </c>
      <c r="D35" s="79">
        <v>281</v>
      </c>
      <c r="E35" s="79">
        <v>329</v>
      </c>
      <c r="F35" s="79">
        <v>582</v>
      </c>
      <c r="G35" s="80">
        <f t="shared" si="0"/>
        <v>0.76899696048632227</v>
      </c>
      <c r="H35" s="81">
        <f t="shared" si="1"/>
        <v>0.20723857894305886</v>
      </c>
      <c r="I35" s="84" t="s">
        <v>123</v>
      </c>
      <c r="J35" s="79"/>
    </row>
    <row r="36" spans="1:10" ht="14.1" customHeight="1" x14ac:dyDescent="0.2">
      <c r="A36" s="83" t="s">
        <v>43</v>
      </c>
      <c r="B36" s="90">
        <f>B38-SUM(B5:B35)</f>
        <v>12626</v>
      </c>
      <c r="C36" s="90">
        <f>C38-SUM(C5:C35)</f>
        <v>10961</v>
      </c>
      <c r="D36" s="90">
        <f>D38-SUM(D5:D35)</f>
        <v>10773</v>
      </c>
      <c r="E36" s="90">
        <f>E38-SUM(E5:E35)</f>
        <v>10628</v>
      </c>
      <c r="F36" s="90">
        <v>15414</v>
      </c>
      <c r="G36" s="80">
        <f t="shared" si="0"/>
        <v>0.45031990967256297</v>
      </c>
      <c r="H36" s="81">
        <f t="shared" si="1"/>
        <v>5.1144427788305302E-2</v>
      </c>
      <c r="I36" s="84" t="s">
        <v>44</v>
      </c>
      <c r="J36" s="90"/>
    </row>
    <row r="37" spans="1:10" ht="14.1" customHeight="1" x14ac:dyDescent="0.2">
      <c r="A37" s="67" t="s">
        <v>45</v>
      </c>
      <c r="B37" s="67">
        <v>148980</v>
      </c>
      <c r="C37" s="67">
        <v>140724</v>
      </c>
      <c r="D37" s="69">
        <v>144716</v>
      </c>
      <c r="E37" s="69">
        <v>157886</v>
      </c>
      <c r="F37" s="69">
        <v>204607</v>
      </c>
      <c r="G37" s="70">
        <f t="shared" si="0"/>
        <v>0.2959160406875847</v>
      </c>
      <c r="H37" s="71">
        <f t="shared" si="1"/>
        <v>8.2550411495154963E-2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245081</v>
      </c>
      <c r="C38" s="72">
        <v>243333</v>
      </c>
      <c r="D38" s="72">
        <v>262753</v>
      </c>
      <c r="E38" s="72">
        <v>304181</v>
      </c>
      <c r="F38" s="72">
        <v>347603</v>
      </c>
      <c r="G38" s="70">
        <f t="shared" si="0"/>
        <v>0.14275053339952204</v>
      </c>
      <c r="H38" s="70">
        <f t="shared" si="1"/>
        <v>9.1298273364736726E-2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86"/>
    </row>
    <row r="43" spans="1:10" x14ac:dyDescent="0.2">
      <c r="A43" s="86"/>
    </row>
    <row r="44" spans="1:10" x14ac:dyDescent="0.2">
      <c r="A44" s="87"/>
    </row>
    <row r="45" spans="1:10" x14ac:dyDescent="0.2">
      <c r="A45" s="86"/>
      <c r="B45"/>
      <c r="C45"/>
    </row>
    <row r="46" spans="1:10" x14ac:dyDescent="0.2">
      <c r="A46" s="86"/>
      <c r="B46"/>
      <c r="C46"/>
    </row>
    <row r="47" spans="1:10" x14ac:dyDescent="0.2">
      <c r="A47" s="86"/>
      <c r="B47"/>
      <c r="C47"/>
    </row>
    <row r="48" spans="1:10" x14ac:dyDescent="0.2">
      <c r="A48" s="8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58"/>
      <c r="E2" s="58"/>
      <c r="F2" s="58"/>
      <c r="G2" s="58"/>
      <c r="H2" s="58"/>
      <c r="I2" s="59" t="s">
        <v>112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67135</v>
      </c>
      <c r="C5" s="78">
        <v>50845</v>
      </c>
      <c r="D5" s="79">
        <v>72088</v>
      </c>
      <c r="E5" s="79">
        <v>81738</v>
      </c>
      <c r="F5" s="79">
        <v>81812</v>
      </c>
      <c r="G5" s="80">
        <f>IF(E5&gt;0,F5/E5-1,"-")</f>
        <v>9.0533166948048027E-4</v>
      </c>
      <c r="H5" s="81">
        <f>IF(B5&gt;0,((F5/B5)^(1/4)-1),"-")</f>
        <v>5.0671626161555627E-2</v>
      </c>
      <c r="I5" s="82" t="s">
        <v>5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9173</v>
      </c>
      <c r="C6" s="83">
        <v>7481</v>
      </c>
      <c r="D6" s="99">
        <v>10048</v>
      </c>
      <c r="E6" s="104">
        <v>9795</v>
      </c>
      <c r="F6" s="102">
        <v>11583</v>
      </c>
      <c r="G6" s="80">
        <f t="shared" ref="G6:G38" si="0">IF(E6&gt;0,F6/E6-1,"-")</f>
        <v>0.18254211332312398</v>
      </c>
      <c r="H6" s="81">
        <f t="shared" ref="H6:H38" si="1">IF(B6&gt;0,((F6/B6)^(1/4)-1),"-")</f>
        <v>6.0052600340647855E-2</v>
      </c>
      <c r="I6" s="84" t="s">
        <v>9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6439</v>
      </c>
      <c r="C7" s="83">
        <v>5800</v>
      </c>
      <c r="D7" s="79">
        <v>6373</v>
      </c>
      <c r="E7" s="79">
        <v>7187</v>
      </c>
      <c r="F7" s="79">
        <v>7140</v>
      </c>
      <c r="G7" s="80">
        <f t="shared" si="0"/>
        <v>-6.5395853624600209E-3</v>
      </c>
      <c r="H7" s="81">
        <f t="shared" si="1"/>
        <v>2.6171495046521498E-2</v>
      </c>
      <c r="I7" s="84" t="s">
        <v>11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10886</v>
      </c>
      <c r="C8" s="83">
        <v>6653</v>
      </c>
      <c r="D8" s="79">
        <v>9596</v>
      </c>
      <c r="E8" s="79">
        <v>9243</v>
      </c>
      <c r="F8" s="79">
        <v>10622</v>
      </c>
      <c r="G8" s="80">
        <f t="shared" si="0"/>
        <v>0.14919398463702271</v>
      </c>
      <c r="H8" s="81">
        <f t="shared" si="1"/>
        <v>-6.1187631588442981E-3</v>
      </c>
      <c r="I8" s="84" t="s">
        <v>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15317</v>
      </c>
      <c r="C9" s="83">
        <v>11923</v>
      </c>
      <c r="D9" s="79">
        <v>13143</v>
      </c>
      <c r="E9" s="79">
        <v>12791</v>
      </c>
      <c r="F9" s="79">
        <v>16409</v>
      </c>
      <c r="G9" s="80">
        <f t="shared" si="0"/>
        <v>0.28285513251504968</v>
      </c>
      <c r="H9" s="81">
        <f t="shared" si="1"/>
        <v>1.7365721442503812E-2</v>
      </c>
      <c r="I9" s="84" t="s">
        <v>15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845</v>
      </c>
      <c r="C10" s="83">
        <v>357</v>
      </c>
      <c r="D10" s="79">
        <v>924</v>
      </c>
      <c r="E10" s="79">
        <v>955</v>
      </c>
      <c r="F10" s="79">
        <v>792</v>
      </c>
      <c r="G10" s="80">
        <f t="shared" si="0"/>
        <v>-0.17068062827225128</v>
      </c>
      <c r="H10" s="81">
        <f t="shared" si="1"/>
        <v>-1.6063394082344695E-2</v>
      </c>
      <c r="I10" s="84" t="s">
        <v>26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277</v>
      </c>
      <c r="C11" s="83">
        <v>308</v>
      </c>
      <c r="D11" s="79">
        <v>311</v>
      </c>
      <c r="E11" s="79">
        <v>470</v>
      </c>
      <c r="F11" s="79">
        <v>436</v>
      </c>
      <c r="G11" s="80">
        <f t="shared" si="0"/>
        <v>-7.2340425531914887E-2</v>
      </c>
      <c r="H11" s="81">
        <f t="shared" si="1"/>
        <v>0.12008680222492996</v>
      </c>
      <c r="I11" s="84" t="s"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457</v>
      </c>
      <c r="C12" s="83">
        <v>262</v>
      </c>
      <c r="D12" s="79">
        <v>429</v>
      </c>
      <c r="E12" s="79">
        <v>367</v>
      </c>
      <c r="F12" s="79">
        <v>790</v>
      </c>
      <c r="G12" s="80">
        <f t="shared" si="0"/>
        <v>1.1525885558583107</v>
      </c>
      <c r="H12" s="81">
        <f t="shared" si="1"/>
        <v>0.14664167639910186</v>
      </c>
      <c r="I12" s="84" t="s">
        <v>19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697</v>
      </c>
      <c r="C13" s="83">
        <v>430</v>
      </c>
      <c r="D13" s="79">
        <v>448</v>
      </c>
      <c r="E13" s="79">
        <v>626</v>
      </c>
      <c r="F13" s="79">
        <v>512</v>
      </c>
      <c r="G13" s="80">
        <f t="shared" si="0"/>
        <v>-0.1821086261980831</v>
      </c>
      <c r="H13" s="81">
        <f t="shared" si="1"/>
        <v>-7.421679945630455E-2</v>
      </c>
      <c r="I13" s="84" t="s">
        <v>28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266</v>
      </c>
      <c r="C14" s="83">
        <v>166</v>
      </c>
      <c r="D14" s="79">
        <v>275</v>
      </c>
      <c r="E14" s="79">
        <v>259</v>
      </c>
      <c r="F14" s="79">
        <v>192</v>
      </c>
      <c r="G14" s="80">
        <f t="shared" si="0"/>
        <v>-0.25868725868725873</v>
      </c>
      <c r="H14" s="81">
        <f t="shared" si="1"/>
        <v>-7.8267506005269216E-2</v>
      </c>
      <c r="I14" s="84" t="s">
        <v>29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2491</v>
      </c>
      <c r="C15" s="83">
        <v>1628</v>
      </c>
      <c r="D15" s="79">
        <v>1995</v>
      </c>
      <c r="E15" s="79">
        <v>1904</v>
      </c>
      <c r="F15" s="79">
        <v>3038</v>
      </c>
      <c r="G15" s="80">
        <f t="shared" si="0"/>
        <v>0.59558823529411775</v>
      </c>
      <c r="H15" s="81">
        <f t="shared" si="1"/>
        <v>5.0880928528099112E-2</v>
      </c>
      <c r="I15" s="84" t="s"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1861</v>
      </c>
      <c r="C16" s="83">
        <v>1397</v>
      </c>
      <c r="D16" s="79">
        <v>2676</v>
      </c>
      <c r="E16" s="79">
        <v>2446</v>
      </c>
      <c r="F16" s="79">
        <v>3199</v>
      </c>
      <c r="G16" s="80">
        <f t="shared" si="0"/>
        <v>0.30784955028618155</v>
      </c>
      <c r="H16" s="81">
        <f t="shared" si="1"/>
        <v>0.14503026712463907</v>
      </c>
      <c r="I16" s="84" t="s">
        <v>24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185</v>
      </c>
      <c r="C17" s="83">
        <v>220</v>
      </c>
      <c r="D17" s="79">
        <v>261</v>
      </c>
      <c r="E17" s="79">
        <v>191</v>
      </c>
      <c r="F17" s="79">
        <v>158</v>
      </c>
      <c r="G17" s="80">
        <f t="shared" si="0"/>
        <v>-0.17277486910994766</v>
      </c>
      <c r="H17" s="81">
        <f t="shared" si="1"/>
        <v>-3.8672558437037097E-2</v>
      </c>
      <c r="I17" s="84" t="s">
        <v>22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171</v>
      </c>
      <c r="C18" s="83">
        <v>273</v>
      </c>
      <c r="D18" s="79">
        <v>230</v>
      </c>
      <c r="E18" s="79">
        <v>146</v>
      </c>
      <c r="F18" s="79">
        <v>99</v>
      </c>
      <c r="G18" s="80">
        <f t="shared" si="0"/>
        <v>-0.32191780821917804</v>
      </c>
      <c r="H18" s="81">
        <f t="shared" si="1"/>
        <v>-0.12771225489940408</v>
      </c>
      <c r="I18" s="84" t="s">
        <v>21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249</v>
      </c>
      <c r="C19" s="83">
        <v>257</v>
      </c>
      <c r="D19" s="79">
        <v>318</v>
      </c>
      <c r="E19" s="79">
        <v>229</v>
      </c>
      <c r="F19" s="79">
        <v>324</v>
      </c>
      <c r="G19" s="80">
        <f t="shared" si="0"/>
        <v>0.41484716157205237</v>
      </c>
      <c r="H19" s="81">
        <f t="shared" si="1"/>
        <v>6.8037289116845479E-2</v>
      </c>
      <c r="I19" s="84" t="s">
        <v>31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577</v>
      </c>
      <c r="C20" s="83">
        <v>290</v>
      </c>
      <c r="D20" s="79">
        <v>377</v>
      </c>
      <c r="E20" s="79">
        <v>452</v>
      </c>
      <c r="F20" s="79">
        <v>549</v>
      </c>
      <c r="G20" s="80">
        <f t="shared" si="0"/>
        <v>0.21460176991150437</v>
      </c>
      <c r="H20" s="81">
        <f t="shared" si="1"/>
        <v>-1.2358949294636101E-2</v>
      </c>
      <c r="I20" s="84" t="s">
        <v>77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175</v>
      </c>
      <c r="C21" s="83">
        <v>157</v>
      </c>
      <c r="D21" s="79">
        <v>261</v>
      </c>
      <c r="E21" s="79">
        <v>331</v>
      </c>
      <c r="F21" s="79">
        <v>319</v>
      </c>
      <c r="G21" s="80">
        <f t="shared" si="0"/>
        <v>-3.6253776435045348E-2</v>
      </c>
      <c r="H21" s="81">
        <f t="shared" si="1"/>
        <v>0.16195192183353568</v>
      </c>
      <c r="I21" s="84" t="s">
        <v>36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344</v>
      </c>
      <c r="C22" s="83">
        <v>109</v>
      </c>
      <c r="D22" s="79">
        <v>168</v>
      </c>
      <c r="E22" s="79">
        <v>236</v>
      </c>
      <c r="F22" s="79">
        <v>501</v>
      </c>
      <c r="G22" s="80">
        <f t="shared" si="0"/>
        <v>1.1228813559322033</v>
      </c>
      <c r="H22" s="81">
        <f t="shared" si="1"/>
        <v>9.8549980783750879E-2</v>
      </c>
      <c r="I22" s="84" t="s">
        <v>79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134</v>
      </c>
      <c r="C23" s="83">
        <v>66</v>
      </c>
      <c r="D23" s="79">
        <v>104</v>
      </c>
      <c r="E23" s="79">
        <v>135</v>
      </c>
      <c r="F23" s="79">
        <v>139</v>
      </c>
      <c r="G23" s="80">
        <f t="shared" si="0"/>
        <v>2.9629629629629672E-2</v>
      </c>
      <c r="H23" s="81">
        <f t="shared" si="1"/>
        <v>9.2006009890521767E-3</v>
      </c>
      <c r="I23" s="84" t="s">
        <v>121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271</v>
      </c>
      <c r="C24" s="83">
        <v>340</v>
      </c>
      <c r="D24" s="79">
        <v>425</v>
      </c>
      <c r="E24" s="79">
        <v>307</v>
      </c>
      <c r="F24" s="79">
        <v>330</v>
      </c>
      <c r="G24" s="80">
        <f t="shared" si="0"/>
        <v>7.4918566775244333E-2</v>
      </c>
      <c r="H24" s="81">
        <f t="shared" si="1"/>
        <v>5.0476066828083477E-2</v>
      </c>
      <c r="I24" s="84" t="s">
        <v>33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998</v>
      </c>
      <c r="C25" s="83">
        <v>275</v>
      </c>
      <c r="D25" s="79">
        <v>523</v>
      </c>
      <c r="E25" s="79">
        <v>483</v>
      </c>
      <c r="F25" s="79">
        <v>918</v>
      </c>
      <c r="G25" s="80">
        <f t="shared" si="0"/>
        <v>0.90062111801242239</v>
      </c>
      <c r="H25" s="81">
        <f t="shared" si="1"/>
        <v>-2.0672308106273185E-2</v>
      </c>
      <c r="I25" s="84" t="s">
        <v>35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340</v>
      </c>
      <c r="C26" s="83">
        <v>262</v>
      </c>
      <c r="D26" s="79">
        <v>593</v>
      </c>
      <c r="E26" s="79">
        <v>692</v>
      </c>
      <c r="F26" s="79">
        <v>1382</v>
      </c>
      <c r="G26" s="80">
        <f t="shared" si="0"/>
        <v>0.99710982658959546</v>
      </c>
      <c r="H26" s="81">
        <f t="shared" si="1"/>
        <v>0.41989843822612238</v>
      </c>
      <c r="I26" s="84" t="s">
        <v>38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2214</v>
      </c>
      <c r="C27" s="83">
        <v>2558</v>
      </c>
      <c r="D27" s="79">
        <v>3391</v>
      </c>
      <c r="E27" s="79">
        <v>2225</v>
      </c>
      <c r="F27" s="79">
        <v>2830</v>
      </c>
      <c r="G27" s="80">
        <f t="shared" si="0"/>
        <v>0.27191011235955065</v>
      </c>
      <c r="H27" s="81">
        <f t="shared" si="1"/>
        <v>6.3291163659926708E-2</v>
      </c>
      <c r="I27" s="84" t="s">
        <v>40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310</v>
      </c>
      <c r="C28" s="83">
        <v>210</v>
      </c>
      <c r="D28" s="79">
        <v>607</v>
      </c>
      <c r="E28" s="79">
        <v>438</v>
      </c>
      <c r="F28" s="79">
        <v>491</v>
      </c>
      <c r="G28" s="80">
        <f t="shared" si="0"/>
        <v>0.12100456621004563</v>
      </c>
      <c r="H28" s="81">
        <f t="shared" si="1"/>
        <v>0.12183749060667171</v>
      </c>
      <c r="I28" s="84" t="s">
        <v>41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1186</v>
      </c>
      <c r="C29" s="83">
        <v>1137</v>
      </c>
      <c r="D29" s="79">
        <v>1340</v>
      </c>
      <c r="E29" s="79">
        <v>1958</v>
      </c>
      <c r="F29" s="79">
        <v>1110</v>
      </c>
      <c r="G29" s="80">
        <f t="shared" si="0"/>
        <v>-0.43309499489274772</v>
      </c>
      <c r="H29" s="81">
        <f t="shared" si="1"/>
        <v>-1.6420264580137567E-2</v>
      </c>
      <c r="I29" s="84" t="s">
        <v>42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302</v>
      </c>
      <c r="C30" s="83">
        <v>239</v>
      </c>
      <c r="D30" s="79">
        <v>319</v>
      </c>
      <c r="E30" s="79">
        <v>396</v>
      </c>
      <c r="F30" s="79">
        <v>426</v>
      </c>
      <c r="G30" s="80">
        <f t="shared" si="0"/>
        <v>7.575757575757569E-2</v>
      </c>
      <c r="H30" s="81">
        <f t="shared" si="1"/>
        <v>8.980968733711725E-2</v>
      </c>
      <c r="I30" s="84" t="s">
        <v>80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274</v>
      </c>
      <c r="C31" s="83">
        <v>203</v>
      </c>
      <c r="D31" s="79">
        <v>235</v>
      </c>
      <c r="E31" s="79">
        <v>317</v>
      </c>
      <c r="F31" s="79">
        <v>228</v>
      </c>
      <c r="G31" s="80">
        <f t="shared" si="0"/>
        <v>-0.28075709779179814</v>
      </c>
      <c r="H31" s="81">
        <f t="shared" si="1"/>
        <v>-4.4906100602457033E-2</v>
      </c>
      <c r="I31" s="84" t="s">
        <v>81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78</v>
      </c>
      <c r="C32" s="83">
        <v>76</v>
      </c>
      <c r="D32" s="79">
        <v>105</v>
      </c>
      <c r="E32" s="79">
        <v>178</v>
      </c>
      <c r="F32" s="79">
        <v>114</v>
      </c>
      <c r="G32" s="80">
        <f t="shared" si="0"/>
        <v>-0.3595505617977528</v>
      </c>
      <c r="H32" s="81">
        <f t="shared" si="1"/>
        <v>9.9518553574234891E-2</v>
      </c>
      <c r="I32" s="84" t="s">
        <v>83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185</v>
      </c>
      <c r="C33" s="83">
        <v>185</v>
      </c>
      <c r="D33" s="79">
        <v>196</v>
      </c>
      <c r="E33" s="79">
        <v>341</v>
      </c>
      <c r="F33" s="79">
        <v>205</v>
      </c>
      <c r="G33" s="80">
        <f t="shared" si="0"/>
        <v>-0.39882697947214074</v>
      </c>
      <c r="H33" s="81">
        <f t="shared" si="1"/>
        <v>2.599568236145533E-2</v>
      </c>
      <c r="I33" s="84" t="s">
        <v>85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279</v>
      </c>
      <c r="C34" s="83">
        <v>295</v>
      </c>
      <c r="D34" s="79">
        <v>304</v>
      </c>
      <c r="E34" s="79">
        <v>466</v>
      </c>
      <c r="F34" s="79">
        <v>366</v>
      </c>
      <c r="G34" s="80">
        <f t="shared" si="0"/>
        <v>-0.21459227467811159</v>
      </c>
      <c r="H34" s="81">
        <f t="shared" si="1"/>
        <v>7.0210531889950412E-2</v>
      </c>
      <c r="I34" s="84" t="s">
        <v>122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430</v>
      </c>
      <c r="C35" s="83">
        <v>142</v>
      </c>
      <c r="D35" s="79">
        <v>305</v>
      </c>
      <c r="E35" s="79">
        <v>264</v>
      </c>
      <c r="F35" s="79">
        <v>262</v>
      </c>
      <c r="G35" s="80">
        <f t="shared" si="0"/>
        <v>-7.575757575757569E-3</v>
      </c>
      <c r="H35" s="81">
        <f t="shared" si="1"/>
        <v>-0.1164966329832493</v>
      </c>
      <c r="I35" s="84" t="s">
        <v>123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4007</v>
      </c>
      <c r="C36" s="90">
        <f>C38-SUM(C5:C35)</f>
        <v>2992</v>
      </c>
      <c r="D36" s="90">
        <f>D38-SUM(D5:D35)</f>
        <v>3046</v>
      </c>
      <c r="E36" s="90">
        <f>E38-SUM(E5:E35)</f>
        <v>2559</v>
      </c>
      <c r="F36" s="90">
        <v>2809</v>
      </c>
      <c r="G36" s="80">
        <f t="shared" si="0"/>
        <v>9.7694411879640564E-2</v>
      </c>
      <c r="H36" s="81">
        <f t="shared" si="1"/>
        <v>-8.4974706466778183E-2</v>
      </c>
      <c r="I36" s="84" t="s">
        <v>44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61418</v>
      </c>
      <c r="C37" s="67">
        <v>46691</v>
      </c>
      <c r="D37" s="69">
        <v>59326</v>
      </c>
      <c r="E37" s="69">
        <v>58387</v>
      </c>
      <c r="F37" s="69">
        <v>68273</v>
      </c>
      <c r="G37" s="70">
        <f t="shared" si="0"/>
        <v>0.16931851268261777</v>
      </c>
      <c r="H37" s="71">
        <f t="shared" si="1"/>
        <v>2.6805837829679602E-2</v>
      </c>
      <c r="I37" s="72" t="s">
        <v>46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128553</v>
      </c>
      <c r="C38" s="72">
        <v>97536</v>
      </c>
      <c r="D38" s="72">
        <v>131414</v>
      </c>
      <c r="E38" s="72">
        <v>140125</v>
      </c>
      <c r="F38" s="72">
        <v>150085</v>
      </c>
      <c r="G38" s="70">
        <f t="shared" si="0"/>
        <v>7.1079393398751023E-2</v>
      </c>
      <c r="H38" s="70">
        <f t="shared" si="1"/>
        <v>3.9474328913815526E-2</v>
      </c>
      <c r="I38" s="72" t="s">
        <v>48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G41"/>
      <c r="H41"/>
      <c r="I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 s="8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 s="8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 s="87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 s="86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 s="8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 s="86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 s="8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54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60"/>
      <c r="G2" s="60"/>
      <c r="H2" s="60"/>
      <c r="I2" s="59" t="s">
        <v>55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43433</v>
      </c>
      <c r="C5" s="78">
        <v>29717</v>
      </c>
      <c r="D5" s="91">
        <v>40438</v>
      </c>
      <c r="E5" s="91">
        <v>48345</v>
      </c>
      <c r="F5" s="91">
        <v>51541</v>
      </c>
      <c r="G5" s="80">
        <f>IF(E5&gt;0,F5/E5-1,"-")</f>
        <v>6.6108180783948756E-2</v>
      </c>
      <c r="H5" s="81">
        <f>IF(B5&gt;0,((F5/B5)^(1/4)-1),"-")</f>
        <v>4.3718191648693949E-2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1447</v>
      </c>
      <c r="C6" s="83">
        <v>573</v>
      </c>
      <c r="D6" s="100">
        <v>1091</v>
      </c>
      <c r="E6" s="105">
        <v>1535</v>
      </c>
      <c r="F6" s="103">
        <v>1345</v>
      </c>
      <c r="G6" s="80">
        <f t="shared" ref="G6:G38" si="0">IF(E6&gt;0,F6/E6-1,"-")</f>
        <v>-0.12377850162866455</v>
      </c>
      <c r="H6" s="81">
        <f t="shared" ref="H6:H38" si="1">IF(B6&gt;0,((F6/B6)^(1/4)-1),"-")</f>
        <v>-1.8108640526835806E-2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496</v>
      </c>
      <c r="C7" s="83">
        <v>746</v>
      </c>
      <c r="D7" s="91">
        <v>884</v>
      </c>
      <c r="E7" s="91">
        <v>973</v>
      </c>
      <c r="F7" s="91">
        <v>1352</v>
      </c>
      <c r="G7" s="80">
        <f t="shared" si="0"/>
        <v>0.38951695786228169</v>
      </c>
      <c r="H7" s="81">
        <f t="shared" si="1"/>
        <v>0.28491309083629335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1183</v>
      </c>
      <c r="C8" s="83">
        <v>587</v>
      </c>
      <c r="D8" s="91">
        <v>1093</v>
      </c>
      <c r="E8" s="91">
        <v>1023</v>
      </c>
      <c r="F8" s="91">
        <v>612</v>
      </c>
      <c r="G8" s="80">
        <f t="shared" si="0"/>
        <v>-0.40175953079178883</v>
      </c>
      <c r="H8" s="81">
        <f t="shared" si="1"/>
        <v>-0.15191053312628922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1097</v>
      </c>
      <c r="C9" s="83">
        <v>1062</v>
      </c>
      <c r="D9" s="91">
        <v>1300</v>
      </c>
      <c r="E9" s="91">
        <v>1499</v>
      </c>
      <c r="F9" s="91">
        <v>1584</v>
      </c>
      <c r="G9" s="80">
        <f t="shared" si="0"/>
        <v>5.6704469646430944E-2</v>
      </c>
      <c r="H9" s="81">
        <f t="shared" si="1"/>
        <v>9.6193285132262663E-2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674</v>
      </c>
      <c r="C10" s="83">
        <v>147</v>
      </c>
      <c r="D10" s="91">
        <v>563</v>
      </c>
      <c r="E10" s="91">
        <v>800</v>
      </c>
      <c r="F10" s="91">
        <v>591</v>
      </c>
      <c r="G10" s="80">
        <f t="shared" si="0"/>
        <v>-0.26124999999999998</v>
      </c>
      <c r="H10" s="81">
        <f t="shared" si="1"/>
        <v>-3.231970824973307E-2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18</v>
      </c>
      <c r="C11" s="83">
        <v>5</v>
      </c>
      <c r="D11" s="91">
        <v>59</v>
      </c>
      <c r="E11" s="91">
        <v>66</v>
      </c>
      <c r="F11" s="91">
        <v>37</v>
      </c>
      <c r="G11" s="80">
        <f t="shared" si="0"/>
        <v>-0.43939393939393945</v>
      </c>
      <c r="H11" s="81">
        <f t="shared" si="1"/>
        <v>0.19738084076889995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33</v>
      </c>
      <c r="C12" s="83">
        <v>20</v>
      </c>
      <c r="D12" s="91">
        <v>59</v>
      </c>
      <c r="E12" s="91">
        <v>73</v>
      </c>
      <c r="F12" s="91">
        <v>49</v>
      </c>
      <c r="G12" s="80">
        <f t="shared" si="0"/>
        <v>-0.32876712328767121</v>
      </c>
      <c r="H12" s="81">
        <f t="shared" si="1"/>
        <v>0.10387661977681395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24</v>
      </c>
      <c r="C13" s="83">
        <v>13</v>
      </c>
      <c r="D13" s="91">
        <v>17</v>
      </c>
      <c r="E13" s="91">
        <v>50</v>
      </c>
      <c r="F13" s="91">
        <v>65</v>
      </c>
      <c r="G13" s="80">
        <f t="shared" si="0"/>
        <v>0.30000000000000004</v>
      </c>
      <c r="H13" s="81">
        <f t="shared" si="1"/>
        <v>0.28284896675756732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8</v>
      </c>
      <c r="C14" s="83">
        <v>5</v>
      </c>
      <c r="D14" s="91">
        <v>26</v>
      </c>
      <c r="E14" s="91">
        <v>79</v>
      </c>
      <c r="F14" s="91">
        <v>42</v>
      </c>
      <c r="G14" s="80">
        <f t="shared" si="0"/>
        <v>-0.46835443037974689</v>
      </c>
      <c r="H14" s="81">
        <f t="shared" si="1"/>
        <v>0.51370005201754565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131</v>
      </c>
      <c r="C15" s="83">
        <v>146</v>
      </c>
      <c r="D15" s="91">
        <v>181</v>
      </c>
      <c r="E15" s="91">
        <v>168</v>
      </c>
      <c r="F15" s="91">
        <v>161</v>
      </c>
      <c r="G15" s="80">
        <f t="shared" si="0"/>
        <v>-4.166666666666663E-2</v>
      </c>
      <c r="H15" s="81">
        <f t="shared" si="1"/>
        <v>5.2903683645796784E-2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78</v>
      </c>
      <c r="C16" s="83">
        <v>82</v>
      </c>
      <c r="D16" s="91">
        <v>176</v>
      </c>
      <c r="E16" s="91">
        <v>87</v>
      </c>
      <c r="F16" s="91">
        <v>64</v>
      </c>
      <c r="G16" s="80">
        <f t="shared" si="0"/>
        <v>-0.26436781609195403</v>
      </c>
      <c r="H16" s="81">
        <f t="shared" si="1"/>
        <v>-4.825338071749552E-2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36</v>
      </c>
      <c r="C17" s="83">
        <v>28</v>
      </c>
      <c r="D17" s="91">
        <v>30</v>
      </c>
      <c r="E17" s="91">
        <v>34</v>
      </c>
      <c r="F17" s="91">
        <v>47</v>
      </c>
      <c r="G17" s="80">
        <f t="shared" si="0"/>
        <v>0.38235294117647056</v>
      </c>
      <c r="H17" s="81">
        <f t="shared" si="1"/>
        <v>6.8928949961989172E-2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20</v>
      </c>
      <c r="C18" s="83">
        <v>14</v>
      </c>
      <c r="D18" s="91">
        <v>15</v>
      </c>
      <c r="E18" s="91">
        <v>23</v>
      </c>
      <c r="F18" s="91">
        <v>28</v>
      </c>
      <c r="G18" s="80">
        <f t="shared" si="0"/>
        <v>0.21739130434782616</v>
      </c>
      <c r="H18" s="81">
        <f t="shared" si="1"/>
        <v>8.7757305937277152E-2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37</v>
      </c>
      <c r="C19" s="83">
        <v>28</v>
      </c>
      <c r="D19" s="91">
        <v>35</v>
      </c>
      <c r="E19" s="91">
        <v>48</v>
      </c>
      <c r="F19" s="91">
        <v>25</v>
      </c>
      <c r="G19" s="80">
        <f t="shared" si="0"/>
        <v>-0.47916666666666663</v>
      </c>
      <c r="H19" s="81">
        <f t="shared" si="1"/>
        <v>-9.3360635904889411E-2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54</v>
      </c>
      <c r="C20" s="83">
        <v>22</v>
      </c>
      <c r="D20" s="91">
        <v>44</v>
      </c>
      <c r="E20" s="91">
        <v>115</v>
      </c>
      <c r="F20" s="91">
        <v>66</v>
      </c>
      <c r="G20" s="80">
        <f t="shared" si="0"/>
        <v>-0.42608695652173911</v>
      </c>
      <c r="H20" s="81">
        <f t="shared" si="1"/>
        <v>5.1447381843301443E-2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30</v>
      </c>
      <c r="C21" s="83">
        <v>38</v>
      </c>
      <c r="D21" s="91">
        <v>45</v>
      </c>
      <c r="E21" s="91">
        <v>38</v>
      </c>
      <c r="F21" s="91">
        <v>56</v>
      </c>
      <c r="G21" s="80">
        <f t="shared" si="0"/>
        <v>0.47368421052631571</v>
      </c>
      <c r="H21" s="81">
        <f t="shared" si="1"/>
        <v>0.16887129408157953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13</v>
      </c>
      <c r="C22" s="83">
        <v>5</v>
      </c>
      <c r="D22" s="91">
        <v>18</v>
      </c>
      <c r="E22" s="91">
        <v>7</v>
      </c>
      <c r="F22" s="91">
        <v>34</v>
      </c>
      <c r="G22" s="80">
        <f t="shared" si="0"/>
        <v>3.8571428571428568</v>
      </c>
      <c r="H22" s="81">
        <f t="shared" si="1"/>
        <v>0.2716977157034135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24</v>
      </c>
      <c r="C23" s="83">
        <v>4</v>
      </c>
      <c r="D23" s="91">
        <v>17</v>
      </c>
      <c r="E23" s="91">
        <v>37</v>
      </c>
      <c r="F23" s="91">
        <v>32</v>
      </c>
      <c r="G23" s="80">
        <f t="shared" si="0"/>
        <v>-0.13513513513513509</v>
      </c>
      <c r="H23" s="81">
        <f t="shared" si="1"/>
        <v>7.4569931823541991E-2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12</v>
      </c>
      <c r="C24" s="83">
        <v>16</v>
      </c>
      <c r="D24" s="91">
        <v>11</v>
      </c>
      <c r="E24" s="91">
        <v>32</v>
      </c>
      <c r="F24" s="91">
        <v>42</v>
      </c>
      <c r="G24" s="80">
        <f t="shared" si="0"/>
        <v>0.3125</v>
      </c>
      <c r="H24" s="81">
        <f t="shared" si="1"/>
        <v>0.36778239986738059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22</v>
      </c>
      <c r="C25" s="83">
        <v>33</v>
      </c>
      <c r="D25" s="91">
        <v>45</v>
      </c>
      <c r="E25" s="91">
        <v>30</v>
      </c>
      <c r="F25" s="91">
        <v>61</v>
      </c>
      <c r="G25" s="80">
        <f t="shared" si="0"/>
        <v>1.0333333333333332</v>
      </c>
      <c r="H25" s="81">
        <f t="shared" si="1"/>
        <v>0.29040723255082268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25</v>
      </c>
      <c r="C26" s="83">
        <v>67</v>
      </c>
      <c r="D26" s="91">
        <v>90</v>
      </c>
      <c r="E26" s="91">
        <v>136</v>
      </c>
      <c r="F26" s="91">
        <v>165</v>
      </c>
      <c r="G26" s="80">
        <f t="shared" si="0"/>
        <v>0.21323529411764697</v>
      </c>
      <c r="H26" s="81">
        <f t="shared" si="1"/>
        <v>0.6028245430280339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130</v>
      </c>
      <c r="C27" s="83">
        <v>191</v>
      </c>
      <c r="D27" s="91">
        <v>157</v>
      </c>
      <c r="E27" s="91">
        <v>146</v>
      </c>
      <c r="F27" s="91">
        <v>83</v>
      </c>
      <c r="G27" s="80">
        <f t="shared" si="0"/>
        <v>-0.43150684931506844</v>
      </c>
      <c r="H27" s="81">
        <f t="shared" si="1"/>
        <v>-0.10611081056136784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5</v>
      </c>
      <c r="C28" s="83">
        <v>29</v>
      </c>
      <c r="D28" s="91">
        <v>26</v>
      </c>
      <c r="E28" s="91">
        <v>52</v>
      </c>
      <c r="F28" s="91">
        <v>18</v>
      </c>
      <c r="G28" s="80">
        <f t="shared" si="0"/>
        <v>-0.65384615384615385</v>
      </c>
      <c r="H28" s="81">
        <f t="shared" si="1"/>
        <v>0.37744930799685972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113</v>
      </c>
      <c r="C29" s="83">
        <v>144</v>
      </c>
      <c r="D29" s="91">
        <v>253</v>
      </c>
      <c r="E29" s="91">
        <v>222</v>
      </c>
      <c r="F29" s="91">
        <v>178</v>
      </c>
      <c r="G29" s="80">
        <f t="shared" si="0"/>
        <v>-0.19819819819819817</v>
      </c>
      <c r="H29" s="81">
        <f t="shared" si="1"/>
        <v>0.1203027182010743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26</v>
      </c>
      <c r="C30" s="83">
        <v>12</v>
      </c>
      <c r="D30" s="91">
        <v>14</v>
      </c>
      <c r="E30" s="91">
        <v>13</v>
      </c>
      <c r="F30" s="91">
        <v>16</v>
      </c>
      <c r="G30" s="80">
        <f t="shared" si="0"/>
        <v>0.23076923076923084</v>
      </c>
      <c r="H30" s="81">
        <f t="shared" si="1"/>
        <v>-0.11429997146170523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12</v>
      </c>
      <c r="C31" s="83">
        <v>7</v>
      </c>
      <c r="D31" s="91">
        <v>12</v>
      </c>
      <c r="E31" s="91">
        <v>43</v>
      </c>
      <c r="F31" s="91">
        <v>33</v>
      </c>
      <c r="G31" s="80">
        <f t="shared" si="0"/>
        <v>-0.23255813953488369</v>
      </c>
      <c r="H31" s="81">
        <f t="shared" si="1"/>
        <v>0.28775478845069724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</v>
      </c>
      <c r="C32" s="83">
        <v>16</v>
      </c>
      <c r="D32" s="91">
        <v>4</v>
      </c>
      <c r="E32" s="91">
        <v>32</v>
      </c>
      <c r="F32" s="91">
        <v>6</v>
      </c>
      <c r="G32" s="80">
        <f t="shared" si="0"/>
        <v>-0.8125</v>
      </c>
      <c r="H32" s="81">
        <f t="shared" si="1"/>
        <v>0.56508458007328732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16</v>
      </c>
      <c r="C33" s="83">
        <v>6</v>
      </c>
      <c r="D33" s="91">
        <v>34</v>
      </c>
      <c r="E33" s="91">
        <v>25</v>
      </c>
      <c r="F33" s="91">
        <v>34</v>
      </c>
      <c r="G33" s="80">
        <f t="shared" si="0"/>
        <v>0.3600000000000001</v>
      </c>
      <c r="H33" s="81">
        <f t="shared" si="1"/>
        <v>0.20736820138320899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17</v>
      </c>
      <c r="C34" s="83">
        <v>8</v>
      </c>
      <c r="D34" s="91">
        <v>14</v>
      </c>
      <c r="E34" s="91">
        <v>36</v>
      </c>
      <c r="F34" s="91">
        <v>16</v>
      </c>
      <c r="G34" s="80">
        <f t="shared" si="0"/>
        <v>-0.55555555555555558</v>
      </c>
      <c r="H34" s="81">
        <f t="shared" si="1"/>
        <v>-1.504187898909537E-2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17</v>
      </c>
      <c r="C35" s="83">
        <v>4</v>
      </c>
      <c r="D35" s="91">
        <v>9</v>
      </c>
      <c r="E35" s="91">
        <v>17</v>
      </c>
      <c r="F35" s="91">
        <v>6</v>
      </c>
      <c r="G35" s="80">
        <f t="shared" si="0"/>
        <v>-0.64705882352941169</v>
      </c>
      <c r="H35" s="81">
        <f t="shared" si="1"/>
        <v>-0.2292286163939371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297</v>
      </c>
      <c r="C36" s="90">
        <f>C38-SUM(C5:C35)</f>
        <v>413</v>
      </c>
      <c r="D36" s="90">
        <f>D38-SUM(D5:D35)</f>
        <v>389</v>
      </c>
      <c r="E36" s="90">
        <f>E38-SUM(E5:E35)</f>
        <v>383</v>
      </c>
      <c r="F36" s="90">
        <v>399</v>
      </c>
      <c r="G36" s="80">
        <f t="shared" si="0"/>
        <v>4.1775456919060039E-2</v>
      </c>
      <c r="H36" s="81">
        <f t="shared" si="1"/>
        <v>7.6599345833353594E-2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6096</v>
      </c>
      <c r="C37" s="67">
        <v>4471</v>
      </c>
      <c r="D37" s="67">
        <v>6711</v>
      </c>
      <c r="E37" s="67">
        <v>7822</v>
      </c>
      <c r="F37" s="67">
        <v>7247</v>
      </c>
      <c r="G37" s="70">
        <f t="shared" si="0"/>
        <v>-7.3510611096906153E-2</v>
      </c>
      <c r="H37" s="71">
        <f t="shared" si="1"/>
        <v>4.4187105192613485E-2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49529</v>
      </c>
      <c r="C38" s="72">
        <v>34188</v>
      </c>
      <c r="D38" s="72">
        <v>47149</v>
      </c>
      <c r="E38" s="72">
        <v>56167</v>
      </c>
      <c r="F38" s="72">
        <v>58788</v>
      </c>
      <c r="G38" s="70">
        <f t="shared" si="0"/>
        <v>4.6664411487172153E-2</v>
      </c>
      <c r="H38" s="70">
        <f t="shared" si="1"/>
        <v>4.3775939362569627E-2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E39" s="14" t="s">
        <v>115</v>
      </c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F41" s="92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5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3" width="12.5703125" style="49" customWidth="1"/>
    <col min="4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9.140625" style="46"/>
    <col min="16" max="16" width="12.7109375" style="46" customWidth="1"/>
    <col min="17" max="16384" width="9.140625" style="46"/>
  </cols>
  <sheetData>
    <row r="1" spans="1:26" s="1" customFormat="1" ht="18.75" customHeight="1" x14ac:dyDescent="0.3">
      <c r="A1" s="75" t="s">
        <v>132</v>
      </c>
      <c r="B1" s="65"/>
      <c r="C1" s="65"/>
      <c r="D1" s="53"/>
      <c r="E1" s="53"/>
      <c r="F1" s="53"/>
      <c r="G1" s="53"/>
      <c r="H1" s="53"/>
      <c r="I1" s="54" t="s">
        <v>56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6"/>
      <c r="C2" s="66"/>
      <c r="D2" s="60"/>
      <c r="E2" s="60"/>
      <c r="F2" s="60"/>
      <c r="G2" s="60"/>
      <c r="H2" s="60"/>
      <c r="I2" s="59" t="s">
        <v>131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239571</v>
      </c>
      <c r="C5" s="78">
        <v>261030</v>
      </c>
      <c r="D5" s="78">
        <v>339447</v>
      </c>
      <c r="E5" s="83">
        <v>388789</v>
      </c>
      <c r="F5" s="83">
        <v>411844</v>
      </c>
      <c r="G5" s="80">
        <f>IF(E5&gt;0,F5/E5-1,"-")</f>
        <v>5.9299517218851294E-2</v>
      </c>
      <c r="H5" s="81">
        <f>IF(B5&gt;0,((F5/B5)^(1/4)-1),"-")</f>
        <v>0.14505045696452168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131598</v>
      </c>
      <c r="C6" s="83">
        <v>125571</v>
      </c>
      <c r="D6" s="98">
        <v>116559</v>
      </c>
      <c r="E6" s="50">
        <v>157743</v>
      </c>
      <c r="F6" s="101">
        <v>172815</v>
      </c>
      <c r="G6" s="80">
        <f t="shared" ref="G6:G38" si="0">IF(E6&gt;0,F6/E6-1,"-")</f>
        <v>9.5547821456419602E-2</v>
      </c>
      <c r="H6" s="81">
        <f t="shared" ref="H6:H38" si="1">IF(B6&gt;0,((F6/B6)^(1/4)-1),"-")</f>
        <v>7.0491040155993279E-2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102891</v>
      </c>
      <c r="C7" s="83">
        <v>98558</v>
      </c>
      <c r="D7" s="83">
        <v>103602</v>
      </c>
      <c r="E7" s="83">
        <v>109667</v>
      </c>
      <c r="F7" s="83">
        <v>115704</v>
      </c>
      <c r="G7" s="80">
        <f t="shared" si="0"/>
        <v>5.5048464898282967E-2</v>
      </c>
      <c r="H7" s="81">
        <f t="shared" si="1"/>
        <v>2.9775953367877861E-2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111099</v>
      </c>
      <c r="C8" s="83">
        <v>108231</v>
      </c>
      <c r="D8" s="83">
        <v>123474</v>
      </c>
      <c r="E8" s="83">
        <v>150207</v>
      </c>
      <c r="F8" s="83">
        <v>160027</v>
      </c>
      <c r="G8" s="80">
        <f t="shared" si="0"/>
        <v>6.5376447169572582E-2</v>
      </c>
      <c r="H8" s="81">
        <f t="shared" si="1"/>
        <v>9.5521180349405599E-2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161062</v>
      </c>
      <c r="C9" s="83">
        <v>122589</v>
      </c>
      <c r="D9" s="83">
        <v>130993</v>
      </c>
      <c r="E9" s="83">
        <v>143555</v>
      </c>
      <c r="F9" s="83">
        <v>160640</v>
      </c>
      <c r="G9" s="80">
        <f t="shared" si="0"/>
        <v>0.1190136184737558</v>
      </c>
      <c r="H9" s="81">
        <f t="shared" si="1"/>
        <v>-6.5567183308268273E-4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9678</v>
      </c>
      <c r="C10" s="83">
        <v>9789</v>
      </c>
      <c r="D10" s="83">
        <v>10463</v>
      </c>
      <c r="E10" s="83">
        <v>11962</v>
      </c>
      <c r="F10" s="83">
        <v>11867</v>
      </c>
      <c r="G10" s="80">
        <f t="shared" si="0"/>
        <v>-7.9418157498746256E-3</v>
      </c>
      <c r="H10" s="81">
        <f t="shared" si="1"/>
        <v>5.229820879050151E-2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12599</v>
      </c>
      <c r="C11" s="83">
        <v>10936</v>
      </c>
      <c r="D11" s="83">
        <v>11242</v>
      </c>
      <c r="E11" s="83">
        <v>12736</v>
      </c>
      <c r="F11" s="83">
        <v>13842</v>
      </c>
      <c r="G11" s="80">
        <f t="shared" si="0"/>
        <v>8.6840452261306433E-2</v>
      </c>
      <c r="H11" s="81">
        <f t="shared" si="1"/>
        <v>2.3801336706350096E-2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16488</v>
      </c>
      <c r="C12" s="83">
        <v>15404</v>
      </c>
      <c r="D12" s="83">
        <v>17295</v>
      </c>
      <c r="E12" s="83">
        <v>18243</v>
      </c>
      <c r="F12" s="83">
        <v>20448</v>
      </c>
      <c r="G12" s="80">
        <f t="shared" si="0"/>
        <v>0.12086827824370983</v>
      </c>
      <c r="H12" s="81">
        <f t="shared" si="1"/>
        <v>5.5287306882383813E-2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23069</v>
      </c>
      <c r="C13" s="83">
        <v>20683</v>
      </c>
      <c r="D13" s="83">
        <v>21700</v>
      </c>
      <c r="E13" s="83">
        <v>23991</v>
      </c>
      <c r="F13" s="83">
        <v>24788</v>
      </c>
      <c r="G13" s="80">
        <f t="shared" si="0"/>
        <v>3.3220791130007088E-2</v>
      </c>
      <c r="H13" s="81">
        <f t="shared" si="1"/>
        <v>1.8129871407417841E-2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12438</v>
      </c>
      <c r="C14" s="83">
        <v>12000</v>
      </c>
      <c r="D14" s="83">
        <v>12777</v>
      </c>
      <c r="E14" s="83">
        <v>13924</v>
      </c>
      <c r="F14" s="83">
        <v>14415</v>
      </c>
      <c r="G14" s="80">
        <f t="shared" si="0"/>
        <v>3.5262855501292822E-2</v>
      </c>
      <c r="H14" s="81">
        <f t="shared" si="1"/>
        <v>3.7566696772423969E-2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45532</v>
      </c>
      <c r="C15" s="83">
        <v>46033</v>
      </c>
      <c r="D15" s="83">
        <v>50514</v>
      </c>
      <c r="E15" s="83">
        <v>62686</v>
      </c>
      <c r="F15" s="83">
        <v>66780</v>
      </c>
      <c r="G15" s="80">
        <f t="shared" si="0"/>
        <v>6.530963851577698E-2</v>
      </c>
      <c r="H15" s="81">
        <f t="shared" si="1"/>
        <v>0.10048067844763708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46822</v>
      </c>
      <c r="C16" s="83">
        <v>43600</v>
      </c>
      <c r="D16" s="83">
        <v>47014</v>
      </c>
      <c r="E16" s="83">
        <v>53848</v>
      </c>
      <c r="F16" s="83">
        <v>58157</v>
      </c>
      <c r="G16" s="80">
        <f t="shared" si="0"/>
        <v>8.0021542118555944E-2</v>
      </c>
      <c r="H16" s="81">
        <f t="shared" si="1"/>
        <v>5.5693891753177072E-2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9070</v>
      </c>
      <c r="C17" s="83">
        <v>7800</v>
      </c>
      <c r="D17" s="83">
        <v>8540</v>
      </c>
      <c r="E17" s="83">
        <v>9341</v>
      </c>
      <c r="F17" s="83">
        <v>9518</v>
      </c>
      <c r="G17" s="80">
        <f t="shared" si="0"/>
        <v>1.8948720693715781E-2</v>
      </c>
      <c r="H17" s="81">
        <f t="shared" si="1"/>
        <v>1.2126051212626221E-2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9990</v>
      </c>
      <c r="C18" s="83">
        <v>9469</v>
      </c>
      <c r="D18" s="83">
        <v>9235</v>
      </c>
      <c r="E18" s="83">
        <v>9836</v>
      </c>
      <c r="F18" s="83">
        <v>9103</v>
      </c>
      <c r="G18" s="80">
        <f t="shared" si="0"/>
        <v>-7.4522163481089865E-2</v>
      </c>
      <c r="H18" s="81">
        <f t="shared" si="1"/>
        <v>-2.2977053757080479E-2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8750</v>
      </c>
      <c r="C19" s="83">
        <v>8298</v>
      </c>
      <c r="D19" s="83">
        <v>9472</v>
      </c>
      <c r="E19" s="83">
        <v>10561</v>
      </c>
      <c r="F19" s="83">
        <v>10821</v>
      </c>
      <c r="G19" s="80">
        <f t="shared" si="0"/>
        <v>2.4618880787804276E-2</v>
      </c>
      <c r="H19" s="81">
        <f t="shared" si="1"/>
        <v>5.4544318000263825E-2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13510</v>
      </c>
      <c r="C20" s="83">
        <v>11910</v>
      </c>
      <c r="D20" s="83">
        <v>13302</v>
      </c>
      <c r="E20" s="83">
        <v>17999</v>
      </c>
      <c r="F20" s="83">
        <v>17180</v>
      </c>
      <c r="G20" s="80">
        <f t="shared" si="0"/>
        <v>-4.5502527918217628E-2</v>
      </c>
      <c r="H20" s="81">
        <f t="shared" si="1"/>
        <v>6.1920372447821892E-2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7071</v>
      </c>
      <c r="C21" s="83">
        <v>7920</v>
      </c>
      <c r="D21" s="83">
        <v>7057</v>
      </c>
      <c r="E21" s="83">
        <v>7647</v>
      </c>
      <c r="F21" s="83">
        <v>8304</v>
      </c>
      <c r="G21" s="80">
        <f t="shared" si="0"/>
        <v>8.5916045508042327E-2</v>
      </c>
      <c r="H21" s="81">
        <f t="shared" si="1"/>
        <v>4.1002148436261043E-2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6820</v>
      </c>
      <c r="C22" s="83">
        <v>6201</v>
      </c>
      <c r="D22" s="83">
        <v>7249</v>
      </c>
      <c r="E22" s="83">
        <v>9072</v>
      </c>
      <c r="F22" s="83">
        <v>9095</v>
      </c>
      <c r="G22" s="80">
        <f t="shared" si="0"/>
        <v>2.5352733686065942E-3</v>
      </c>
      <c r="H22" s="81">
        <f t="shared" si="1"/>
        <v>7.46191664314384E-2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6300</v>
      </c>
      <c r="C23" s="83">
        <v>6619</v>
      </c>
      <c r="D23" s="83">
        <v>7494</v>
      </c>
      <c r="E23" s="83">
        <v>9216</v>
      </c>
      <c r="F23" s="83">
        <v>8951</v>
      </c>
      <c r="G23" s="80">
        <f t="shared" si="0"/>
        <v>-2.875434027777779E-2</v>
      </c>
      <c r="H23" s="81">
        <f t="shared" si="1"/>
        <v>9.177401083715675E-2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12415</v>
      </c>
      <c r="C24" s="83">
        <v>11175</v>
      </c>
      <c r="D24" s="83">
        <v>13363</v>
      </c>
      <c r="E24" s="83">
        <v>15221</v>
      </c>
      <c r="F24" s="83">
        <v>15336</v>
      </c>
      <c r="G24" s="80">
        <f t="shared" si="0"/>
        <v>7.5553511595820577E-3</v>
      </c>
      <c r="H24" s="81">
        <f t="shared" si="1"/>
        <v>5.4244500046149113E-2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17237</v>
      </c>
      <c r="C25" s="83">
        <v>15613</v>
      </c>
      <c r="D25" s="83">
        <v>19835</v>
      </c>
      <c r="E25" s="83">
        <v>22530</v>
      </c>
      <c r="F25" s="83">
        <v>22689</v>
      </c>
      <c r="G25" s="80">
        <f t="shared" si="0"/>
        <v>7.0572569906790505E-3</v>
      </c>
      <c r="H25" s="81">
        <f t="shared" si="1"/>
        <v>7.1120714796585549E-2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9923</v>
      </c>
      <c r="C26" s="83">
        <v>7213</v>
      </c>
      <c r="D26" s="83">
        <v>10947</v>
      </c>
      <c r="E26" s="83">
        <v>19183</v>
      </c>
      <c r="F26" s="83">
        <v>23217</v>
      </c>
      <c r="G26" s="80">
        <f t="shared" si="0"/>
        <v>0.21029036125736322</v>
      </c>
      <c r="H26" s="81">
        <f t="shared" si="1"/>
        <v>0.23677522671748941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83319</v>
      </c>
      <c r="C27" s="83">
        <v>79435</v>
      </c>
      <c r="D27" s="83">
        <v>84691</v>
      </c>
      <c r="E27" s="83">
        <v>100317</v>
      </c>
      <c r="F27" s="83">
        <v>104003</v>
      </c>
      <c r="G27" s="80">
        <f t="shared" si="0"/>
        <v>3.6743523031988579E-2</v>
      </c>
      <c r="H27" s="81">
        <f t="shared" si="1"/>
        <v>5.7001137048895201E-2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7744</v>
      </c>
      <c r="C28" s="83">
        <v>6941</v>
      </c>
      <c r="D28" s="83">
        <v>9263</v>
      </c>
      <c r="E28" s="83">
        <v>10783</v>
      </c>
      <c r="F28" s="83">
        <v>12067</v>
      </c>
      <c r="G28" s="80">
        <f t="shared" si="0"/>
        <v>0.11907632384308631</v>
      </c>
      <c r="H28" s="81">
        <f t="shared" si="1"/>
        <v>0.11727091198503015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16300</v>
      </c>
      <c r="C29" s="83">
        <v>12409</v>
      </c>
      <c r="D29" s="83">
        <v>13504</v>
      </c>
      <c r="E29" s="83">
        <v>18090</v>
      </c>
      <c r="F29" s="83">
        <v>19696</v>
      </c>
      <c r="G29" s="80">
        <f t="shared" si="0"/>
        <v>8.8778330569375452E-2</v>
      </c>
      <c r="H29" s="81">
        <f t="shared" si="1"/>
        <v>4.8449719389448642E-2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9046</v>
      </c>
      <c r="C30" s="83">
        <v>7903</v>
      </c>
      <c r="D30" s="83">
        <v>8089</v>
      </c>
      <c r="E30" s="83">
        <v>14300</v>
      </c>
      <c r="F30" s="83">
        <v>17594</v>
      </c>
      <c r="G30" s="80">
        <f t="shared" si="0"/>
        <v>0.23034965034965027</v>
      </c>
      <c r="H30" s="81">
        <f t="shared" si="1"/>
        <v>0.18093773781962308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26196</v>
      </c>
      <c r="C31" s="83">
        <v>12491</v>
      </c>
      <c r="D31" s="83">
        <v>7042</v>
      </c>
      <c r="E31" s="83">
        <v>7732</v>
      </c>
      <c r="F31" s="83">
        <v>7200</v>
      </c>
      <c r="G31" s="80">
        <f t="shared" si="0"/>
        <v>-6.8804966373512633E-2</v>
      </c>
      <c r="H31" s="81">
        <f t="shared" si="1"/>
        <v>-0.2759402955839918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5089</v>
      </c>
      <c r="C32" s="83">
        <v>4246</v>
      </c>
      <c r="D32" s="83">
        <v>5706</v>
      </c>
      <c r="E32" s="83">
        <v>6611</v>
      </c>
      <c r="F32" s="83">
        <v>6429</v>
      </c>
      <c r="G32" s="80">
        <f t="shared" si="0"/>
        <v>-2.7529874451671432E-2</v>
      </c>
      <c r="H32" s="81">
        <f t="shared" si="1"/>
        <v>6.0175451158824389E-2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6374</v>
      </c>
      <c r="C33" s="83">
        <v>5276</v>
      </c>
      <c r="D33" s="83">
        <v>6403</v>
      </c>
      <c r="E33" s="83">
        <v>8723</v>
      </c>
      <c r="F33" s="83">
        <v>8741</v>
      </c>
      <c r="G33" s="80">
        <f t="shared" si="0"/>
        <v>2.0635102602315492E-3</v>
      </c>
      <c r="H33" s="81">
        <f t="shared" si="1"/>
        <v>8.2149505373588561E-2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4415</v>
      </c>
      <c r="C34" s="83">
        <v>3775</v>
      </c>
      <c r="D34" s="83">
        <v>4548</v>
      </c>
      <c r="E34" s="83">
        <v>6080</v>
      </c>
      <c r="F34" s="83">
        <v>6831</v>
      </c>
      <c r="G34" s="80">
        <f t="shared" si="0"/>
        <v>0.12351973684210527</v>
      </c>
      <c r="H34" s="81">
        <f t="shared" si="1"/>
        <v>0.11529150524405085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3147</v>
      </c>
      <c r="C35" s="83">
        <v>2793</v>
      </c>
      <c r="D35" s="83">
        <v>4205</v>
      </c>
      <c r="E35" s="83">
        <v>6096</v>
      </c>
      <c r="F35" s="83">
        <v>6951</v>
      </c>
      <c r="G35" s="80">
        <f t="shared" si="0"/>
        <v>0.14025590551181111</v>
      </c>
      <c r="H35" s="81">
        <f t="shared" si="1"/>
        <v>0.21909524237407418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134813</v>
      </c>
      <c r="C36" s="90">
        <f>C38-SUM(C5:C35)</f>
        <v>110688</v>
      </c>
      <c r="D36" s="90">
        <f>D38-SUM(D5:D35)</f>
        <v>97454</v>
      </c>
      <c r="E36" s="90">
        <f>E38-SUM(E5:E35)</f>
        <v>102359</v>
      </c>
      <c r="F36" s="90">
        <v>109669</v>
      </c>
      <c r="G36" s="80">
        <f t="shared" si="0"/>
        <v>7.14153127717152E-2</v>
      </c>
      <c r="H36" s="81">
        <f t="shared" si="1"/>
        <v>-5.0296523996147369E-2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1070805</v>
      </c>
      <c r="C37" s="67">
        <v>951569</v>
      </c>
      <c r="D37" s="67">
        <v>993032</v>
      </c>
      <c r="E37" s="67">
        <v>1170259</v>
      </c>
      <c r="F37" s="67">
        <v>1252878</v>
      </c>
      <c r="G37" s="70">
        <f t="shared" si="0"/>
        <v>7.0598901610669174E-2</v>
      </c>
      <c r="H37" s="71">
        <f t="shared" si="1"/>
        <v>4.0038935775718487E-2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1310376</v>
      </c>
      <c r="C38" s="72">
        <v>1212599</v>
      </c>
      <c r="D38" s="72">
        <v>1332479</v>
      </c>
      <c r="E38" s="72">
        <v>1559048</v>
      </c>
      <c r="F38" s="72">
        <v>1664722</v>
      </c>
      <c r="G38" s="70">
        <f t="shared" si="0"/>
        <v>6.7781107445056277E-2</v>
      </c>
      <c r="H38" s="70">
        <f t="shared" si="1"/>
        <v>6.166242589281179E-2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46"/>
      <c r="C39" s="46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6"/>
      <c r="C40" s="46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B41" s="46"/>
      <c r="C41" s="46"/>
      <c r="F41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F45" s="49"/>
      <c r="G45" s="49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F46" s="49"/>
      <c r="G46" s="49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F47" s="49"/>
      <c r="G47" s="49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F48" s="49"/>
      <c r="G48" s="49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F49" s="49"/>
      <c r="G49" s="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</row>
    <row r="70" spans="2:26" x14ac:dyDescent="0.2">
      <c r="B70" s="46"/>
      <c r="C70" s="46"/>
    </row>
    <row r="71" spans="2:26" x14ac:dyDescent="0.2">
      <c r="B71" s="46"/>
      <c r="C71" s="46"/>
    </row>
    <row r="72" spans="2:26" x14ac:dyDescent="0.2">
      <c r="B72" s="46"/>
      <c r="C72" s="46"/>
    </row>
    <row r="73" spans="2:26" x14ac:dyDescent="0.2">
      <c r="B73" s="46"/>
      <c r="C73" s="46"/>
    </row>
    <row r="74" spans="2:26" x14ac:dyDescent="0.2">
      <c r="B74" s="46"/>
      <c r="C74" s="46"/>
    </row>
    <row r="75" spans="2:26" x14ac:dyDescent="0.2">
      <c r="B75" s="46"/>
      <c r="C75" s="46"/>
    </row>
    <row r="76" spans="2:26" x14ac:dyDescent="0.2">
      <c r="B76" s="46"/>
      <c r="C76" s="46"/>
    </row>
    <row r="77" spans="2:26" x14ac:dyDescent="0.2">
      <c r="B77" s="46"/>
      <c r="C77" s="46"/>
    </row>
    <row r="78" spans="2:26" x14ac:dyDescent="0.2">
      <c r="B78" s="46"/>
      <c r="C78" s="46"/>
    </row>
    <row r="79" spans="2:26" x14ac:dyDescent="0.2">
      <c r="B79" s="46"/>
      <c r="C79" s="46"/>
    </row>
    <row r="80" spans="2:26" x14ac:dyDescent="0.2">
      <c r="B80" s="46"/>
      <c r="C80" s="46"/>
    </row>
    <row r="81" spans="2:3" x14ac:dyDescent="0.2">
      <c r="B81" s="46"/>
      <c r="C81" s="46"/>
    </row>
    <row r="82" spans="2:3" x14ac:dyDescent="0.2">
      <c r="B82" s="46"/>
      <c r="C82" s="46"/>
    </row>
    <row r="83" spans="2:3" x14ac:dyDescent="0.2">
      <c r="B83" s="46"/>
      <c r="C83" s="46"/>
    </row>
    <row r="84" spans="2:3" x14ac:dyDescent="0.2">
      <c r="B84" s="46"/>
      <c r="C84" s="46"/>
    </row>
    <row r="85" spans="2:3" x14ac:dyDescent="0.2">
      <c r="B85" s="46"/>
      <c r="C85" s="46"/>
    </row>
    <row r="86" spans="2:3" x14ac:dyDescent="0.2">
      <c r="B86" s="46"/>
      <c r="C86" s="46"/>
    </row>
    <row r="87" spans="2:3" x14ac:dyDescent="0.2">
      <c r="B87" s="46"/>
      <c r="C87" s="46"/>
    </row>
    <row r="88" spans="2:3" x14ac:dyDescent="0.2">
      <c r="B88" s="46"/>
      <c r="C88" s="46"/>
    </row>
    <row r="89" spans="2:3" x14ac:dyDescent="0.2">
      <c r="B89" s="46"/>
      <c r="C89" s="46"/>
    </row>
    <row r="90" spans="2:3" x14ac:dyDescent="0.2">
      <c r="B90" s="46"/>
      <c r="C90" s="46"/>
    </row>
    <row r="91" spans="2:3" x14ac:dyDescent="0.2">
      <c r="B91" s="46"/>
      <c r="C91" s="46"/>
    </row>
    <row r="92" spans="2:3" x14ac:dyDescent="0.2">
      <c r="B92" s="46"/>
      <c r="C92" s="46"/>
    </row>
    <row r="93" spans="2:3" x14ac:dyDescent="0.2">
      <c r="B93" s="46"/>
      <c r="C93" s="46"/>
    </row>
    <row r="94" spans="2:3" x14ac:dyDescent="0.2">
      <c r="B94" s="46"/>
      <c r="C94" s="46"/>
    </row>
    <row r="95" spans="2:3" x14ac:dyDescent="0.2">
      <c r="B95" s="46"/>
      <c r="C95" s="46"/>
    </row>
    <row r="96" spans="2:3" x14ac:dyDescent="0.2">
      <c r="B96" s="46"/>
      <c r="C96" s="46"/>
    </row>
    <row r="97" spans="2:3" x14ac:dyDescent="0.2">
      <c r="B97" s="46"/>
      <c r="C97" s="46"/>
    </row>
    <row r="98" spans="2:3" x14ac:dyDescent="0.2">
      <c r="B98" s="46"/>
      <c r="C98" s="46"/>
    </row>
    <row r="99" spans="2:3" x14ac:dyDescent="0.2">
      <c r="B99" s="46"/>
      <c r="C99" s="46"/>
    </row>
    <row r="100" spans="2:3" x14ac:dyDescent="0.2">
      <c r="B100" s="46"/>
      <c r="C100" s="46"/>
    </row>
    <row r="101" spans="2:3" x14ac:dyDescent="0.2">
      <c r="B101" s="46"/>
      <c r="C101" s="46"/>
    </row>
    <row r="102" spans="2:3" x14ac:dyDescent="0.2">
      <c r="B102" s="46"/>
      <c r="C102" s="46"/>
    </row>
    <row r="103" spans="2:3" x14ac:dyDescent="0.2">
      <c r="B103" s="46"/>
      <c r="C103" s="46"/>
    </row>
    <row r="104" spans="2:3" x14ac:dyDescent="0.2">
      <c r="B104" s="46"/>
      <c r="C104" s="46"/>
    </row>
    <row r="105" spans="2:3" x14ac:dyDescent="0.2">
      <c r="B105" s="46"/>
      <c r="C105" s="46"/>
    </row>
    <row r="106" spans="2:3" x14ac:dyDescent="0.2">
      <c r="B106" s="46"/>
      <c r="C106" s="46"/>
    </row>
    <row r="107" spans="2:3" x14ac:dyDescent="0.2">
      <c r="B107" s="46"/>
      <c r="C107" s="46"/>
    </row>
    <row r="108" spans="2:3" x14ac:dyDescent="0.2">
      <c r="B108" s="46"/>
      <c r="C108" s="46"/>
    </row>
    <row r="109" spans="2:3" x14ac:dyDescent="0.2">
      <c r="B109" s="46"/>
      <c r="C109" s="46"/>
    </row>
    <row r="110" spans="2:3" x14ac:dyDescent="0.2">
      <c r="B110" s="46"/>
      <c r="C110" s="46"/>
    </row>
    <row r="111" spans="2:3" x14ac:dyDescent="0.2">
      <c r="B111" s="46"/>
      <c r="C111" s="46"/>
    </row>
    <row r="112" spans="2:3" x14ac:dyDescent="0.2">
      <c r="B112" s="46"/>
      <c r="C112" s="46"/>
    </row>
    <row r="113" spans="2:3" x14ac:dyDescent="0.2">
      <c r="B113" s="46"/>
      <c r="C113" s="46"/>
    </row>
    <row r="114" spans="2:3" x14ac:dyDescent="0.2">
      <c r="B114" s="46"/>
      <c r="C114" s="46"/>
    </row>
    <row r="115" spans="2:3" x14ac:dyDescent="0.2">
      <c r="B115" s="46"/>
      <c r="C115" s="46"/>
    </row>
    <row r="116" spans="2:3" x14ac:dyDescent="0.2">
      <c r="B116" s="46"/>
      <c r="C116" s="46"/>
    </row>
    <row r="117" spans="2:3" x14ac:dyDescent="0.2">
      <c r="B117" s="46"/>
      <c r="C117" s="46"/>
    </row>
    <row r="118" spans="2:3" x14ac:dyDescent="0.2">
      <c r="B118" s="46"/>
      <c r="C118" s="46"/>
    </row>
    <row r="119" spans="2:3" x14ac:dyDescent="0.2">
      <c r="B119" s="46"/>
      <c r="C119" s="46"/>
    </row>
    <row r="120" spans="2:3" x14ac:dyDescent="0.2">
      <c r="B120" s="46"/>
      <c r="C120" s="46"/>
    </row>
    <row r="121" spans="2:3" x14ac:dyDescent="0.2">
      <c r="B121" s="46"/>
      <c r="C121" s="46"/>
    </row>
    <row r="122" spans="2:3" x14ac:dyDescent="0.2">
      <c r="B122" s="46"/>
      <c r="C122" s="46"/>
    </row>
    <row r="123" spans="2:3" x14ac:dyDescent="0.2">
      <c r="B123" s="46"/>
      <c r="C123" s="46"/>
    </row>
    <row r="124" spans="2:3" x14ac:dyDescent="0.2">
      <c r="B124" s="46"/>
      <c r="C124" s="46"/>
    </row>
    <row r="125" spans="2:3" x14ac:dyDescent="0.2">
      <c r="B125" s="46"/>
      <c r="C125" s="46"/>
    </row>
    <row r="126" spans="2:3" x14ac:dyDescent="0.2">
      <c r="B126" s="46"/>
      <c r="C126" s="46"/>
    </row>
    <row r="127" spans="2:3" x14ac:dyDescent="0.2">
      <c r="B127" s="46"/>
      <c r="C127" s="46"/>
    </row>
    <row r="128" spans="2:3" x14ac:dyDescent="0.2">
      <c r="B128" s="46"/>
      <c r="C128" s="46"/>
    </row>
    <row r="129" spans="2:3" x14ac:dyDescent="0.2">
      <c r="B129" s="46"/>
      <c r="C129" s="46"/>
    </row>
    <row r="130" spans="2:3" x14ac:dyDescent="0.2">
      <c r="B130" s="46"/>
      <c r="C130" s="46"/>
    </row>
    <row r="131" spans="2:3" x14ac:dyDescent="0.2">
      <c r="B131" s="46"/>
      <c r="C131" s="46"/>
    </row>
    <row r="132" spans="2:3" x14ac:dyDescent="0.2">
      <c r="B132" s="46"/>
      <c r="C132" s="46"/>
    </row>
    <row r="133" spans="2:3" x14ac:dyDescent="0.2">
      <c r="B133" s="46"/>
      <c r="C133" s="46"/>
    </row>
    <row r="134" spans="2:3" x14ac:dyDescent="0.2">
      <c r="B134" s="46"/>
      <c r="C134" s="46"/>
    </row>
    <row r="135" spans="2:3" x14ac:dyDescent="0.2">
      <c r="B135" s="46"/>
      <c r="C135" s="46"/>
    </row>
    <row r="136" spans="2:3" x14ac:dyDescent="0.2">
      <c r="B136" s="46"/>
      <c r="C136" s="46"/>
    </row>
    <row r="137" spans="2:3" x14ac:dyDescent="0.2">
      <c r="B137" s="46"/>
      <c r="C137" s="46"/>
    </row>
    <row r="138" spans="2:3" x14ac:dyDescent="0.2">
      <c r="B138" s="46"/>
      <c r="C138" s="46"/>
    </row>
    <row r="139" spans="2:3" x14ac:dyDescent="0.2">
      <c r="B139" s="46"/>
      <c r="C139" s="46"/>
    </row>
    <row r="140" spans="2:3" x14ac:dyDescent="0.2">
      <c r="B140" s="46"/>
      <c r="C140" s="46"/>
    </row>
    <row r="141" spans="2:3" x14ac:dyDescent="0.2">
      <c r="B141" s="46"/>
      <c r="C141" s="46"/>
    </row>
    <row r="142" spans="2:3" x14ac:dyDescent="0.2">
      <c r="B142" s="46"/>
      <c r="C142" s="46"/>
    </row>
    <row r="143" spans="2:3" x14ac:dyDescent="0.2">
      <c r="B143" s="46"/>
      <c r="C143" s="46"/>
    </row>
    <row r="144" spans="2:3" x14ac:dyDescent="0.2">
      <c r="B144" s="46"/>
      <c r="C144" s="46"/>
    </row>
    <row r="145" spans="2:3" x14ac:dyDescent="0.2">
      <c r="B145" s="46"/>
      <c r="C145" s="46"/>
    </row>
    <row r="146" spans="2:3" x14ac:dyDescent="0.2">
      <c r="B146" s="46"/>
      <c r="C146" s="46"/>
    </row>
    <row r="147" spans="2:3" x14ac:dyDescent="0.2">
      <c r="B147" s="46"/>
      <c r="C147" s="46"/>
    </row>
    <row r="148" spans="2:3" x14ac:dyDescent="0.2">
      <c r="B148" s="46"/>
      <c r="C148" s="46"/>
    </row>
    <row r="149" spans="2:3" x14ac:dyDescent="0.2">
      <c r="B149" s="46"/>
      <c r="C149" s="46"/>
    </row>
    <row r="150" spans="2:3" x14ac:dyDescent="0.2">
      <c r="B150" s="46"/>
      <c r="C150" s="46"/>
    </row>
  </sheetData>
  <conditionalFormatting sqref="J5:J38">
    <cfRule type="cellIs" dxfId="5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3" width="12.5703125" style="42" customWidth="1"/>
    <col min="4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63"/>
      <c r="C1" s="63"/>
      <c r="D1" s="52"/>
      <c r="E1" s="52"/>
      <c r="F1" s="53"/>
      <c r="G1" s="53"/>
      <c r="H1" s="53"/>
      <c r="I1" s="54" t="s">
        <v>57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4"/>
      <c r="C2" s="64"/>
      <c r="D2" s="56"/>
      <c r="E2" s="56"/>
      <c r="F2" s="60"/>
      <c r="G2" s="60"/>
      <c r="H2" s="60"/>
      <c r="I2" s="59" t="s">
        <v>58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37">
        <v>199221</v>
      </c>
      <c r="C5" s="37">
        <v>200274</v>
      </c>
      <c r="D5" s="78">
        <v>221840</v>
      </c>
      <c r="E5" s="83">
        <v>253188</v>
      </c>
      <c r="F5" s="83">
        <v>236702</v>
      </c>
      <c r="G5" s="80">
        <f>IF(E5&gt;0,F5/E5-1,"-")</f>
        <v>-6.5113670474114094E-2</v>
      </c>
      <c r="H5" s="81">
        <f>IF(B5&gt;0,((F5/B5)^(1/4)-1),"-")</f>
        <v>4.4038954161312205E-2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38">
        <v>42776</v>
      </c>
      <c r="C6" s="38">
        <v>40246</v>
      </c>
      <c r="D6" s="98">
        <v>41988</v>
      </c>
      <c r="E6" s="50">
        <v>43806</v>
      </c>
      <c r="F6" s="101">
        <v>51571</v>
      </c>
      <c r="G6" s="80">
        <f t="shared" ref="G6:G38" si="0">IF(E6&gt;0,F6/E6-1,"-")</f>
        <v>0.17725882299228424</v>
      </c>
      <c r="H6" s="81">
        <f t="shared" ref="H6:H38" si="1">IF(B6&gt;0,((F6/B6)^(1/4)-1),"-")</f>
        <v>4.7855374911121684E-2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38">
        <v>36896</v>
      </c>
      <c r="C7" s="38">
        <v>34106</v>
      </c>
      <c r="D7" s="83">
        <v>33736</v>
      </c>
      <c r="E7" s="83">
        <v>32749</v>
      </c>
      <c r="F7" s="83">
        <v>36371</v>
      </c>
      <c r="G7" s="80">
        <f t="shared" si="0"/>
        <v>0.11059879690982921</v>
      </c>
      <c r="H7" s="81">
        <f t="shared" si="1"/>
        <v>-3.5764368295159166E-3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38">
        <v>30409</v>
      </c>
      <c r="C8" s="38">
        <v>25833</v>
      </c>
      <c r="D8" s="83">
        <v>26538</v>
      </c>
      <c r="E8" s="83">
        <v>26904</v>
      </c>
      <c r="F8" s="83">
        <v>33192</v>
      </c>
      <c r="G8" s="80">
        <f t="shared" si="0"/>
        <v>0.23371989295272089</v>
      </c>
      <c r="H8" s="81">
        <f t="shared" si="1"/>
        <v>2.2133967091294116E-2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38">
        <v>37923</v>
      </c>
      <c r="C9" s="38">
        <v>33723</v>
      </c>
      <c r="D9" s="83">
        <v>32702</v>
      </c>
      <c r="E9" s="83">
        <v>34287</v>
      </c>
      <c r="F9" s="83">
        <v>34465</v>
      </c>
      <c r="G9" s="80">
        <f t="shared" si="0"/>
        <v>5.1914719864671888E-3</v>
      </c>
      <c r="H9" s="81">
        <f t="shared" si="1"/>
        <v>-2.3619945204986226E-2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38">
        <v>2044</v>
      </c>
      <c r="C10" s="38">
        <v>2351</v>
      </c>
      <c r="D10" s="83">
        <v>2201</v>
      </c>
      <c r="E10" s="83">
        <v>3498</v>
      </c>
      <c r="F10" s="83">
        <v>3844</v>
      </c>
      <c r="G10" s="80">
        <f t="shared" si="0"/>
        <v>9.8913664951400859E-2</v>
      </c>
      <c r="H10" s="81">
        <f t="shared" si="1"/>
        <v>0.17105049469773403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38">
        <v>1726</v>
      </c>
      <c r="C11" s="38">
        <v>1884</v>
      </c>
      <c r="D11" s="83">
        <v>1689</v>
      </c>
      <c r="E11" s="83">
        <v>1829</v>
      </c>
      <c r="F11" s="83">
        <v>2175</v>
      </c>
      <c r="G11" s="80">
        <f t="shared" si="0"/>
        <v>0.1891744122471295</v>
      </c>
      <c r="H11" s="81">
        <f t="shared" si="1"/>
        <v>5.9508920226183148E-2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38">
        <v>2471</v>
      </c>
      <c r="C12" s="38">
        <v>2349</v>
      </c>
      <c r="D12" s="83">
        <v>2197</v>
      </c>
      <c r="E12" s="83">
        <v>2413</v>
      </c>
      <c r="F12" s="83">
        <v>2991</v>
      </c>
      <c r="G12" s="80">
        <f t="shared" si="0"/>
        <v>0.23953584749274759</v>
      </c>
      <c r="H12" s="81">
        <f t="shared" si="1"/>
        <v>4.8904423404093622E-2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38">
        <v>4609</v>
      </c>
      <c r="C13" s="38">
        <v>3837</v>
      </c>
      <c r="D13" s="83">
        <v>3881</v>
      </c>
      <c r="E13" s="83">
        <v>3366</v>
      </c>
      <c r="F13" s="83">
        <v>4243</v>
      </c>
      <c r="G13" s="80">
        <f t="shared" si="0"/>
        <v>0.26054664289958418</v>
      </c>
      <c r="H13" s="81">
        <f t="shared" si="1"/>
        <v>-2.0472617970996532E-2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38">
        <v>1934</v>
      </c>
      <c r="C14" s="38">
        <v>1879</v>
      </c>
      <c r="D14" s="83">
        <v>1808</v>
      </c>
      <c r="E14" s="83">
        <v>1449</v>
      </c>
      <c r="F14" s="83">
        <v>2062</v>
      </c>
      <c r="G14" s="80">
        <f t="shared" si="0"/>
        <v>0.42305037957211877</v>
      </c>
      <c r="H14" s="81">
        <f t="shared" si="1"/>
        <v>1.6150529502426236E-2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38">
        <v>10500</v>
      </c>
      <c r="C15" s="38">
        <v>9119</v>
      </c>
      <c r="D15" s="83">
        <v>9397</v>
      </c>
      <c r="E15" s="83">
        <v>9187</v>
      </c>
      <c r="F15" s="83">
        <v>10794</v>
      </c>
      <c r="G15" s="80">
        <f t="shared" si="0"/>
        <v>0.17492108414063345</v>
      </c>
      <c r="H15" s="81">
        <f t="shared" si="1"/>
        <v>6.9276778651612414E-3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38">
        <v>6270</v>
      </c>
      <c r="C16" s="38">
        <v>4649</v>
      </c>
      <c r="D16" s="83">
        <v>5243</v>
      </c>
      <c r="E16" s="83">
        <v>5350</v>
      </c>
      <c r="F16" s="83">
        <v>6288</v>
      </c>
      <c r="G16" s="80">
        <f t="shared" si="0"/>
        <v>0.17532710280373842</v>
      </c>
      <c r="H16" s="81">
        <f t="shared" si="1"/>
        <v>7.1693199349431858E-4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38">
        <v>1283</v>
      </c>
      <c r="C17" s="38">
        <v>1582</v>
      </c>
      <c r="D17" s="83">
        <v>1258</v>
      </c>
      <c r="E17" s="83">
        <v>1657</v>
      </c>
      <c r="F17" s="83">
        <v>1995</v>
      </c>
      <c r="G17" s="80">
        <f t="shared" si="0"/>
        <v>0.20398310199155101</v>
      </c>
      <c r="H17" s="81">
        <f t="shared" si="1"/>
        <v>0.11668083056566902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38">
        <v>865</v>
      </c>
      <c r="C18" s="38">
        <v>786</v>
      </c>
      <c r="D18" s="83">
        <v>833</v>
      </c>
      <c r="E18" s="83">
        <v>861</v>
      </c>
      <c r="F18" s="83">
        <v>859</v>
      </c>
      <c r="G18" s="80">
        <f t="shared" si="0"/>
        <v>-2.3228803716608404E-3</v>
      </c>
      <c r="H18" s="81">
        <f t="shared" si="1"/>
        <v>-1.738633060286543E-3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38">
        <v>3951</v>
      </c>
      <c r="C19" s="38">
        <v>2932</v>
      </c>
      <c r="D19" s="83">
        <v>1873</v>
      </c>
      <c r="E19" s="83">
        <v>1773</v>
      </c>
      <c r="F19" s="83">
        <v>2350</v>
      </c>
      <c r="G19" s="80">
        <f t="shared" si="0"/>
        <v>0.32543711223914262</v>
      </c>
      <c r="H19" s="81">
        <f t="shared" si="1"/>
        <v>-0.121806520578981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38">
        <v>3792</v>
      </c>
      <c r="C20" s="38">
        <v>2974</v>
      </c>
      <c r="D20" s="83">
        <v>3094</v>
      </c>
      <c r="E20" s="83">
        <v>3639</v>
      </c>
      <c r="F20" s="83">
        <v>4206</v>
      </c>
      <c r="G20" s="80">
        <f t="shared" si="0"/>
        <v>0.15581203627370166</v>
      </c>
      <c r="H20" s="81">
        <f t="shared" si="1"/>
        <v>2.6243064048603326E-2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38">
        <v>2040</v>
      </c>
      <c r="C21" s="38">
        <v>1871</v>
      </c>
      <c r="D21" s="83">
        <v>2337</v>
      </c>
      <c r="E21" s="83">
        <v>1590</v>
      </c>
      <c r="F21" s="83">
        <v>1655</v>
      </c>
      <c r="G21" s="80">
        <f t="shared" si="0"/>
        <v>4.088050314465419E-2</v>
      </c>
      <c r="H21" s="81">
        <f t="shared" si="1"/>
        <v>-5.0943741028435907E-2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38">
        <v>923</v>
      </c>
      <c r="C22" s="38">
        <v>870</v>
      </c>
      <c r="D22" s="83">
        <v>1008</v>
      </c>
      <c r="E22" s="83">
        <v>951</v>
      </c>
      <c r="F22" s="83">
        <v>1102</v>
      </c>
      <c r="G22" s="80">
        <f t="shared" si="0"/>
        <v>0.15878023133543628</v>
      </c>
      <c r="H22" s="81">
        <f t="shared" si="1"/>
        <v>4.5309682915867899E-2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38">
        <v>1076</v>
      </c>
      <c r="C23" s="38">
        <v>909</v>
      </c>
      <c r="D23" s="83">
        <v>787</v>
      </c>
      <c r="E23" s="83">
        <v>1104</v>
      </c>
      <c r="F23" s="83">
        <v>1260</v>
      </c>
      <c r="G23" s="80">
        <f t="shared" si="0"/>
        <v>0.14130434782608692</v>
      </c>
      <c r="H23" s="81">
        <f t="shared" si="1"/>
        <v>4.0254416832894213E-2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38">
        <v>1448</v>
      </c>
      <c r="C24" s="38">
        <v>1306</v>
      </c>
      <c r="D24" s="83">
        <v>1252</v>
      </c>
      <c r="E24" s="83">
        <v>1361</v>
      </c>
      <c r="F24" s="83">
        <v>2148</v>
      </c>
      <c r="G24" s="80">
        <f t="shared" si="0"/>
        <v>0.57825128581925056</v>
      </c>
      <c r="H24" s="81">
        <f t="shared" si="1"/>
        <v>0.10361203737272007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38">
        <v>3668</v>
      </c>
      <c r="C25" s="38">
        <v>3589</v>
      </c>
      <c r="D25" s="83">
        <v>4097</v>
      </c>
      <c r="E25" s="83">
        <v>3746</v>
      </c>
      <c r="F25" s="83">
        <v>6047</v>
      </c>
      <c r="G25" s="80">
        <f t="shared" si="0"/>
        <v>0.61425520555258939</v>
      </c>
      <c r="H25" s="81">
        <f t="shared" si="1"/>
        <v>0.13312457983419579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38">
        <v>1894</v>
      </c>
      <c r="C26" s="38">
        <v>1344</v>
      </c>
      <c r="D26" s="83">
        <v>1844</v>
      </c>
      <c r="E26" s="83">
        <v>2540</v>
      </c>
      <c r="F26" s="83">
        <v>3211</v>
      </c>
      <c r="G26" s="80">
        <f t="shared" si="0"/>
        <v>0.26417322834645662</v>
      </c>
      <c r="H26" s="81">
        <f t="shared" si="1"/>
        <v>0.1410773444003055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38">
        <v>19821</v>
      </c>
      <c r="C27" s="38">
        <v>18267</v>
      </c>
      <c r="D27" s="83">
        <v>18208</v>
      </c>
      <c r="E27" s="83">
        <v>19631</v>
      </c>
      <c r="F27" s="83">
        <v>24265</v>
      </c>
      <c r="G27" s="80">
        <f t="shared" si="0"/>
        <v>0.23605521878661295</v>
      </c>
      <c r="H27" s="81">
        <f t="shared" si="1"/>
        <v>5.1873910597185491E-2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38">
        <v>1813</v>
      </c>
      <c r="C28" s="38">
        <v>1559</v>
      </c>
      <c r="D28" s="83">
        <v>1774</v>
      </c>
      <c r="E28" s="83">
        <v>2283</v>
      </c>
      <c r="F28" s="83">
        <v>3262</v>
      </c>
      <c r="G28" s="80">
        <f t="shared" si="0"/>
        <v>0.42882172579938671</v>
      </c>
      <c r="H28" s="81">
        <f t="shared" si="1"/>
        <v>0.15816793833713483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38">
        <v>2537</v>
      </c>
      <c r="C29" s="38">
        <v>1604</v>
      </c>
      <c r="D29" s="83">
        <v>1904</v>
      </c>
      <c r="E29" s="83">
        <v>1929</v>
      </c>
      <c r="F29" s="83">
        <v>2693</v>
      </c>
      <c r="G29" s="80">
        <f t="shared" si="0"/>
        <v>0.39606013478486268</v>
      </c>
      <c r="H29" s="81">
        <f t="shared" si="1"/>
        <v>1.5030217821270897E-2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38">
        <v>1514</v>
      </c>
      <c r="C30" s="38">
        <v>2105</v>
      </c>
      <c r="D30" s="83">
        <v>2414</v>
      </c>
      <c r="E30" s="83">
        <v>2254</v>
      </c>
      <c r="F30" s="83">
        <v>2534</v>
      </c>
      <c r="G30" s="80">
        <f t="shared" si="0"/>
        <v>0.12422360248447206</v>
      </c>
      <c r="H30" s="81">
        <f t="shared" si="1"/>
        <v>0.13741822792551028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38">
        <v>1650</v>
      </c>
      <c r="C31" s="38">
        <v>2177</v>
      </c>
      <c r="D31" s="83">
        <v>6613</v>
      </c>
      <c r="E31" s="83">
        <v>5362</v>
      </c>
      <c r="F31" s="83">
        <v>4870</v>
      </c>
      <c r="G31" s="80">
        <f t="shared" si="0"/>
        <v>-9.1756807161506915E-2</v>
      </c>
      <c r="H31" s="81">
        <f t="shared" si="1"/>
        <v>0.31072400785583021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38">
        <v>705</v>
      </c>
      <c r="C32" s="38">
        <v>817</v>
      </c>
      <c r="D32" s="83">
        <v>753</v>
      </c>
      <c r="E32" s="83">
        <v>1038</v>
      </c>
      <c r="F32" s="83">
        <v>1054</v>
      </c>
      <c r="G32" s="80">
        <f t="shared" si="0"/>
        <v>1.5414258188824581E-2</v>
      </c>
      <c r="H32" s="81">
        <f t="shared" si="1"/>
        <v>0.10576508674136109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38">
        <v>1543</v>
      </c>
      <c r="C33" s="38">
        <v>1226</v>
      </c>
      <c r="D33" s="83">
        <v>2346</v>
      </c>
      <c r="E33" s="83">
        <v>2977</v>
      </c>
      <c r="F33" s="83">
        <v>4911</v>
      </c>
      <c r="G33" s="80">
        <f t="shared" si="0"/>
        <v>0.64964729593550552</v>
      </c>
      <c r="H33" s="81">
        <f t="shared" si="1"/>
        <v>0.33567562959858077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38">
        <v>734</v>
      </c>
      <c r="C34" s="38">
        <v>637</v>
      </c>
      <c r="D34" s="83">
        <v>721</v>
      </c>
      <c r="E34" s="83">
        <v>701</v>
      </c>
      <c r="F34" s="83">
        <v>809</v>
      </c>
      <c r="G34" s="80">
        <f t="shared" si="0"/>
        <v>0.15406562054208273</v>
      </c>
      <c r="H34" s="81">
        <f t="shared" si="1"/>
        <v>2.4620676214512693E-2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38">
        <v>497</v>
      </c>
      <c r="C35" s="38">
        <v>342</v>
      </c>
      <c r="D35" s="83">
        <v>474</v>
      </c>
      <c r="E35" s="83">
        <v>503</v>
      </c>
      <c r="F35" s="83">
        <v>609</v>
      </c>
      <c r="G35" s="80">
        <f t="shared" si="0"/>
        <v>0.21073558648111335</v>
      </c>
      <c r="H35" s="81">
        <f t="shared" si="1"/>
        <v>5.211987811405594E-2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39">
        <f>B38-SUM(B5:B35)</f>
        <v>18067</v>
      </c>
      <c r="C36" s="39">
        <f>C38-SUM(C5:C35)</f>
        <v>15225</v>
      </c>
      <c r="D36" s="39">
        <f>D38-SUM(D5:D35)</f>
        <v>13981</v>
      </c>
      <c r="E36" s="39">
        <f>E38-SUM(E5:E35)</f>
        <v>13168</v>
      </c>
      <c r="F36" s="39">
        <v>17623</v>
      </c>
      <c r="G36" s="80">
        <f t="shared" si="0"/>
        <v>0.33832017010935611</v>
      </c>
      <c r="H36" s="81">
        <f t="shared" si="1"/>
        <v>-6.201243107341603E-3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8">
        <v>247379</v>
      </c>
      <c r="C37" s="68">
        <v>222098</v>
      </c>
      <c r="D37" s="67">
        <v>228951</v>
      </c>
      <c r="E37" s="67">
        <v>233906</v>
      </c>
      <c r="F37" s="67">
        <v>275459</v>
      </c>
      <c r="G37" s="70">
        <f t="shared" si="0"/>
        <v>0.17764828606363237</v>
      </c>
      <c r="H37" s="71">
        <f t="shared" si="1"/>
        <v>2.7243813018027918E-2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4">
        <v>446600</v>
      </c>
      <c r="C38" s="74">
        <v>422372</v>
      </c>
      <c r="D38" s="72">
        <v>450791</v>
      </c>
      <c r="E38" s="72">
        <v>487094</v>
      </c>
      <c r="F38" s="72">
        <v>512161</v>
      </c>
      <c r="G38" s="70">
        <f t="shared" si="0"/>
        <v>5.1462346076937893E-2</v>
      </c>
      <c r="H38" s="70">
        <f t="shared" si="1"/>
        <v>3.4836995798567028E-2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1"/>
      <c r="C40" s="41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B41" s="40"/>
      <c r="C41" s="40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5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B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16.28515625" style="46" customWidth="1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59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 t="s">
        <v>60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36020</v>
      </c>
      <c r="C5" s="78">
        <v>33819</v>
      </c>
      <c r="D5" s="78">
        <v>32946</v>
      </c>
      <c r="E5" s="83">
        <v>66674</v>
      </c>
      <c r="F5" s="83">
        <v>67469</v>
      </c>
      <c r="G5" s="80">
        <f>IF(E5&gt;0,F5/E5-1,"-")</f>
        <v>1.1923688394276599E-2</v>
      </c>
      <c r="H5" s="81">
        <f>IF(B5&gt;0,((F5/B5)^(1/4)-1),"-")</f>
        <v>0.1698768341895025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35503</v>
      </c>
      <c r="C6" s="83">
        <v>33310</v>
      </c>
      <c r="D6" s="98">
        <v>23100</v>
      </c>
      <c r="E6" s="50">
        <v>61547</v>
      </c>
      <c r="F6" s="101">
        <v>66070</v>
      </c>
      <c r="G6" s="80">
        <f t="shared" ref="G6:G38" si="0">IF(E6&gt;0,F6/E6-1,"-")</f>
        <v>7.348855346320704E-2</v>
      </c>
      <c r="H6" s="81">
        <f t="shared" ref="H6:H38" si="1">IF(B6&gt;0,((F6/B6)^(1/4)-1),"-")</f>
        <v>0.16797840635125927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14974</v>
      </c>
      <c r="C7" s="83">
        <v>10650</v>
      </c>
      <c r="D7" s="83">
        <v>11447</v>
      </c>
      <c r="E7" s="83">
        <v>14839</v>
      </c>
      <c r="F7" s="83">
        <v>17036</v>
      </c>
      <c r="G7" s="80">
        <f t="shared" si="0"/>
        <v>0.14805579890828224</v>
      </c>
      <c r="H7" s="81">
        <f t="shared" si="1"/>
        <v>3.277912372143521E-2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9518</v>
      </c>
      <c r="C8" s="83">
        <v>6799</v>
      </c>
      <c r="D8" s="83">
        <v>7582</v>
      </c>
      <c r="E8" s="83">
        <v>10869</v>
      </c>
      <c r="F8" s="83">
        <v>11610</v>
      </c>
      <c r="G8" s="80">
        <f t="shared" si="0"/>
        <v>6.8175545128346782E-2</v>
      </c>
      <c r="H8" s="81">
        <f t="shared" si="1"/>
        <v>5.0924773539495538E-2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15977</v>
      </c>
      <c r="C9" s="83">
        <v>10374</v>
      </c>
      <c r="D9" s="83">
        <v>9946</v>
      </c>
      <c r="E9" s="83">
        <v>16358</v>
      </c>
      <c r="F9" s="83">
        <v>16791</v>
      </c>
      <c r="G9" s="80">
        <f t="shared" si="0"/>
        <v>2.647022863430748E-2</v>
      </c>
      <c r="H9" s="81">
        <f t="shared" si="1"/>
        <v>1.2500698761338525E-2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756</v>
      </c>
      <c r="C10" s="83">
        <v>686</v>
      </c>
      <c r="D10" s="83">
        <v>566</v>
      </c>
      <c r="E10" s="83">
        <v>1065</v>
      </c>
      <c r="F10" s="83">
        <v>961</v>
      </c>
      <c r="G10" s="80">
        <f t="shared" si="0"/>
        <v>-9.7652582159624468E-2</v>
      </c>
      <c r="H10" s="81">
        <f t="shared" si="1"/>
        <v>6.1818769636620807E-2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1175</v>
      </c>
      <c r="C11" s="83">
        <v>727</v>
      </c>
      <c r="D11" s="83">
        <v>697</v>
      </c>
      <c r="E11" s="83">
        <v>1324</v>
      </c>
      <c r="F11" s="83">
        <v>1334</v>
      </c>
      <c r="G11" s="80">
        <f t="shared" si="0"/>
        <v>7.5528700906344337E-3</v>
      </c>
      <c r="H11" s="81">
        <f t="shared" si="1"/>
        <v>3.2237163215218967E-2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1215</v>
      </c>
      <c r="C12" s="83">
        <v>672</v>
      </c>
      <c r="D12" s="83">
        <v>812</v>
      </c>
      <c r="E12" s="83">
        <v>1372</v>
      </c>
      <c r="F12" s="83">
        <v>1374</v>
      </c>
      <c r="G12" s="80">
        <f t="shared" si="0"/>
        <v>1.4577259475219151E-3</v>
      </c>
      <c r="H12" s="81">
        <f t="shared" si="1"/>
        <v>3.1223054392981897E-2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1604</v>
      </c>
      <c r="C13" s="83">
        <v>890</v>
      </c>
      <c r="D13" s="83">
        <v>1068</v>
      </c>
      <c r="E13" s="83">
        <v>1650</v>
      </c>
      <c r="F13" s="83">
        <v>1503</v>
      </c>
      <c r="G13" s="80">
        <f t="shared" si="0"/>
        <v>-8.9090909090909109E-2</v>
      </c>
      <c r="H13" s="81">
        <f t="shared" si="1"/>
        <v>-1.612787994435827E-2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602</v>
      </c>
      <c r="C14" s="83">
        <v>331</v>
      </c>
      <c r="D14" s="83">
        <v>340</v>
      </c>
      <c r="E14" s="83">
        <v>616</v>
      </c>
      <c r="F14" s="83">
        <v>734</v>
      </c>
      <c r="G14" s="80">
        <f t="shared" si="0"/>
        <v>0.19155844155844148</v>
      </c>
      <c r="H14" s="81">
        <f t="shared" si="1"/>
        <v>5.0811681805565723E-2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4890</v>
      </c>
      <c r="C15" s="83">
        <v>3459</v>
      </c>
      <c r="D15" s="83">
        <v>3107</v>
      </c>
      <c r="E15" s="83">
        <v>5196</v>
      </c>
      <c r="F15" s="83">
        <v>5089</v>
      </c>
      <c r="G15" s="80">
        <f t="shared" si="0"/>
        <v>-2.059276366435725E-2</v>
      </c>
      <c r="H15" s="81">
        <f t="shared" si="1"/>
        <v>1.0022149721451434E-2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2590</v>
      </c>
      <c r="C16" s="83">
        <v>1605</v>
      </c>
      <c r="D16" s="83">
        <v>1704</v>
      </c>
      <c r="E16" s="83">
        <v>3473</v>
      </c>
      <c r="F16" s="83">
        <v>4966</v>
      </c>
      <c r="G16" s="80">
        <f t="shared" si="0"/>
        <v>0.42988770515404551</v>
      </c>
      <c r="H16" s="81">
        <f t="shared" si="1"/>
        <v>0.17672976189154355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692</v>
      </c>
      <c r="C17" s="83">
        <v>382</v>
      </c>
      <c r="D17" s="83">
        <v>417</v>
      </c>
      <c r="E17" s="83">
        <v>652</v>
      </c>
      <c r="F17" s="83">
        <v>739</v>
      </c>
      <c r="G17" s="80">
        <f t="shared" si="0"/>
        <v>0.1334355828220859</v>
      </c>
      <c r="H17" s="81">
        <f t="shared" si="1"/>
        <v>1.6563672755055991E-2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805</v>
      </c>
      <c r="C18" s="83">
        <v>442</v>
      </c>
      <c r="D18" s="83">
        <v>355</v>
      </c>
      <c r="E18" s="83">
        <v>695</v>
      </c>
      <c r="F18" s="83">
        <v>621</v>
      </c>
      <c r="G18" s="80">
        <f t="shared" si="0"/>
        <v>-0.10647482014388487</v>
      </c>
      <c r="H18" s="81">
        <f t="shared" si="1"/>
        <v>-6.2818018923923247E-2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901</v>
      </c>
      <c r="C19" s="83">
        <v>600</v>
      </c>
      <c r="D19" s="83">
        <v>649</v>
      </c>
      <c r="E19" s="83">
        <v>961</v>
      </c>
      <c r="F19" s="83">
        <v>990</v>
      </c>
      <c r="G19" s="80">
        <f t="shared" si="0"/>
        <v>3.0176899063475648E-2</v>
      </c>
      <c r="H19" s="81">
        <f t="shared" si="1"/>
        <v>2.3829410448015675E-2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1647</v>
      </c>
      <c r="C20" s="83">
        <v>968</v>
      </c>
      <c r="D20" s="83">
        <v>1258</v>
      </c>
      <c r="E20" s="83">
        <v>1746</v>
      </c>
      <c r="F20" s="83">
        <v>1618</v>
      </c>
      <c r="G20" s="80">
        <f t="shared" si="0"/>
        <v>-7.3310423825887705E-2</v>
      </c>
      <c r="H20" s="81">
        <f t="shared" si="1"/>
        <v>-4.4313107802766982E-3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350</v>
      </c>
      <c r="C21" s="83">
        <v>224</v>
      </c>
      <c r="D21" s="83">
        <v>269</v>
      </c>
      <c r="E21" s="83">
        <v>788</v>
      </c>
      <c r="F21" s="83">
        <v>721</v>
      </c>
      <c r="G21" s="80">
        <f t="shared" si="0"/>
        <v>-8.5025380710659904E-2</v>
      </c>
      <c r="H21" s="81">
        <f t="shared" si="1"/>
        <v>0.19802754953328705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292</v>
      </c>
      <c r="C22" s="83">
        <v>156</v>
      </c>
      <c r="D22" s="83">
        <v>228</v>
      </c>
      <c r="E22" s="83">
        <v>541</v>
      </c>
      <c r="F22" s="83">
        <v>682</v>
      </c>
      <c r="G22" s="80">
        <f t="shared" si="0"/>
        <v>0.26062846580406651</v>
      </c>
      <c r="H22" s="81">
        <f t="shared" si="1"/>
        <v>0.23623313758960385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447</v>
      </c>
      <c r="C23" s="83">
        <v>335</v>
      </c>
      <c r="D23" s="83">
        <v>485</v>
      </c>
      <c r="E23" s="83">
        <v>789</v>
      </c>
      <c r="F23" s="83">
        <v>739</v>
      </c>
      <c r="G23" s="80">
        <f t="shared" si="0"/>
        <v>-6.3371356147021496E-2</v>
      </c>
      <c r="H23" s="81">
        <f t="shared" si="1"/>
        <v>0.13392473469720989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946</v>
      </c>
      <c r="C24" s="83">
        <v>620</v>
      </c>
      <c r="D24" s="83">
        <v>539</v>
      </c>
      <c r="E24" s="83">
        <v>977</v>
      </c>
      <c r="F24" s="83">
        <v>966</v>
      </c>
      <c r="G24" s="80">
        <f t="shared" si="0"/>
        <v>-1.1258955987717534E-2</v>
      </c>
      <c r="H24" s="81">
        <f t="shared" si="1"/>
        <v>5.2440182725590478E-3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1653</v>
      </c>
      <c r="C25" s="83">
        <v>1356</v>
      </c>
      <c r="D25" s="83">
        <v>1518</v>
      </c>
      <c r="E25" s="83">
        <v>2067</v>
      </c>
      <c r="F25" s="83">
        <v>1983</v>
      </c>
      <c r="G25" s="80">
        <f t="shared" si="0"/>
        <v>-4.0638606676342559E-2</v>
      </c>
      <c r="H25" s="81">
        <f t="shared" si="1"/>
        <v>4.6555983775022902E-2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1917</v>
      </c>
      <c r="C26" s="83">
        <v>1109</v>
      </c>
      <c r="D26" s="83">
        <v>1475</v>
      </c>
      <c r="E26" s="83">
        <v>7271</v>
      </c>
      <c r="F26" s="83">
        <v>5706</v>
      </c>
      <c r="G26" s="80">
        <f t="shared" si="0"/>
        <v>-0.21523861917205334</v>
      </c>
      <c r="H26" s="81">
        <f t="shared" si="1"/>
        <v>0.31349194437976258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8113</v>
      </c>
      <c r="C27" s="83">
        <v>5019</v>
      </c>
      <c r="D27" s="83">
        <v>5651</v>
      </c>
      <c r="E27" s="83">
        <v>8302</v>
      </c>
      <c r="F27" s="83">
        <v>7959</v>
      </c>
      <c r="G27" s="80">
        <f t="shared" si="0"/>
        <v>-4.1315345699831418E-2</v>
      </c>
      <c r="H27" s="81">
        <f t="shared" si="1"/>
        <v>-4.7796284456633753E-3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790</v>
      </c>
      <c r="C28" s="83">
        <v>515</v>
      </c>
      <c r="D28" s="83">
        <v>526</v>
      </c>
      <c r="E28" s="83">
        <v>787</v>
      </c>
      <c r="F28" s="83">
        <v>764</v>
      </c>
      <c r="G28" s="80">
        <f t="shared" si="0"/>
        <v>-2.9224904701397714E-2</v>
      </c>
      <c r="H28" s="81">
        <f t="shared" si="1"/>
        <v>-8.3313890728548001E-3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1761</v>
      </c>
      <c r="C29" s="83">
        <v>1097</v>
      </c>
      <c r="D29" s="83">
        <v>962</v>
      </c>
      <c r="E29" s="83">
        <v>1787</v>
      </c>
      <c r="F29" s="83">
        <v>2024</v>
      </c>
      <c r="G29" s="80">
        <f t="shared" si="0"/>
        <v>0.13262451035254608</v>
      </c>
      <c r="H29" s="81">
        <f t="shared" si="1"/>
        <v>3.5411032237618878E-2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1021</v>
      </c>
      <c r="C30" s="83">
        <v>731</v>
      </c>
      <c r="D30" s="83">
        <v>1073</v>
      </c>
      <c r="E30" s="83">
        <v>2708</v>
      </c>
      <c r="F30" s="83">
        <v>3327</v>
      </c>
      <c r="G30" s="80">
        <f t="shared" si="0"/>
        <v>0.2285819793205317</v>
      </c>
      <c r="H30" s="81">
        <f t="shared" si="1"/>
        <v>0.34355906880000586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1691</v>
      </c>
      <c r="C31" s="83">
        <v>1305</v>
      </c>
      <c r="D31" s="83">
        <v>1150</v>
      </c>
      <c r="E31" s="83">
        <v>3046</v>
      </c>
      <c r="F31" s="83">
        <v>2375</v>
      </c>
      <c r="G31" s="80">
        <f t="shared" si="0"/>
        <v>-0.22028890347997376</v>
      </c>
      <c r="H31" s="81">
        <f t="shared" si="1"/>
        <v>8.8629256381594468E-2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1900</v>
      </c>
      <c r="C32" s="83">
        <v>1040</v>
      </c>
      <c r="D32" s="83">
        <v>1435</v>
      </c>
      <c r="E32" s="83">
        <v>2175</v>
      </c>
      <c r="F32" s="83">
        <v>2059</v>
      </c>
      <c r="G32" s="80">
        <f t="shared" si="0"/>
        <v>-5.3333333333333344E-2</v>
      </c>
      <c r="H32" s="81">
        <f t="shared" si="1"/>
        <v>2.0294830937800379E-2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1103</v>
      </c>
      <c r="C33" s="83">
        <v>529</v>
      </c>
      <c r="D33" s="83">
        <v>590</v>
      </c>
      <c r="E33" s="83">
        <v>959</v>
      </c>
      <c r="F33" s="83">
        <v>895</v>
      </c>
      <c r="G33" s="80">
        <f t="shared" si="0"/>
        <v>-6.6736183524504722E-2</v>
      </c>
      <c r="H33" s="81">
        <f t="shared" si="1"/>
        <v>-5.0900202536942052E-2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752</v>
      </c>
      <c r="C34" s="83">
        <v>409</v>
      </c>
      <c r="D34" s="83">
        <v>400</v>
      </c>
      <c r="E34" s="83">
        <v>805</v>
      </c>
      <c r="F34" s="83">
        <v>795</v>
      </c>
      <c r="G34" s="80">
        <f t="shared" si="0"/>
        <v>-1.2422360248447228E-2</v>
      </c>
      <c r="H34" s="81">
        <f t="shared" si="1"/>
        <v>1.3998522103308542E-2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340</v>
      </c>
      <c r="C35" s="83">
        <v>182</v>
      </c>
      <c r="D35" s="83">
        <v>218</v>
      </c>
      <c r="E35" s="83">
        <v>616</v>
      </c>
      <c r="F35" s="83">
        <v>601</v>
      </c>
      <c r="G35" s="80">
        <f t="shared" si="0"/>
        <v>-2.4350649350649345E-2</v>
      </c>
      <c r="H35" s="81">
        <f t="shared" si="1"/>
        <v>0.15305198757180793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15389</v>
      </c>
      <c r="C36" s="90">
        <v>11806</v>
      </c>
      <c r="D36" s="90">
        <v>10272</v>
      </c>
      <c r="E36" s="90">
        <v>11963</v>
      </c>
      <c r="F36" s="90">
        <v>11977</v>
      </c>
      <c r="G36" s="80">
        <f t="shared" si="0"/>
        <v>1.170275014628519E-3</v>
      </c>
      <c r="H36" s="81">
        <f t="shared" si="1"/>
        <v>-6.0743060420628936E-2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131314</v>
      </c>
      <c r="C37" s="67">
        <v>98328</v>
      </c>
      <c r="D37" s="67">
        <v>89839</v>
      </c>
      <c r="E37" s="67">
        <v>167944</v>
      </c>
      <c r="F37" s="67">
        <v>175009</v>
      </c>
      <c r="G37" s="70">
        <f t="shared" si="0"/>
        <v>4.2067593959891347E-2</v>
      </c>
      <c r="H37" s="71">
        <f t="shared" si="1"/>
        <v>7.4452790488606313E-2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167334</v>
      </c>
      <c r="C38" s="72">
        <v>132147</v>
      </c>
      <c r="D38" s="72">
        <v>122785</v>
      </c>
      <c r="E38" s="72">
        <v>234618</v>
      </c>
      <c r="F38" s="72">
        <v>242478</v>
      </c>
      <c r="G38" s="70">
        <f t="shared" si="0"/>
        <v>3.3501265887527776E-2</v>
      </c>
      <c r="H38" s="70">
        <f t="shared" si="1"/>
        <v>9.7165232808582358E-2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137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5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4"/>
  </sheetPr>
  <dimension ref="A1:J150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5" width="12.5703125" style="40" customWidth="1"/>
    <col min="6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2"/>
      <c r="C1" s="52"/>
      <c r="D1" s="52"/>
      <c r="E1" s="52"/>
      <c r="F1" s="53"/>
      <c r="G1" s="53"/>
      <c r="H1" s="53"/>
      <c r="I1" s="54" t="s">
        <v>89</v>
      </c>
    </row>
    <row r="2" spans="1:10" s="1" customFormat="1" ht="18.75" customHeight="1" x14ac:dyDescent="0.3">
      <c r="A2" s="55" t="s">
        <v>127</v>
      </c>
      <c r="B2" s="56"/>
      <c r="C2" s="56"/>
      <c r="D2" s="56"/>
      <c r="E2" s="56"/>
      <c r="F2" s="58"/>
      <c r="G2" s="60"/>
      <c r="H2" s="60"/>
      <c r="I2" s="59" t="s">
        <v>90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37">
        <v>2924611</v>
      </c>
      <c r="C5" s="37">
        <v>3069616</v>
      </c>
      <c r="D5" s="8">
        <v>3217742</v>
      </c>
      <c r="E5" s="8">
        <v>3410643</v>
      </c>
      <c r="F5" s="8">
        <v>3465034</v>
      </c>
      <c r="G5" s="33">
        <f>IF(E5&gt;0,F5/E5-1,"-")</f>
        <v>1.5947432786134419E-2</v>
      </c>
      <c r="H5" s="34">
        <f>IF(B5&gt;0,((F5/B5)^(1/4)-1),"-")</f>
        <v>4.3301538516445026E-2</v>
      </c>
      <c r="I5" s="29" t="s">
        <v>5</v>
      </c>
      <c r="J5" s="17"/>
    </row>
    <row r="6" spans="1:10" ht="14.1" customHeight="1" x14ac:dyDescent="0.2">
      <c r="A6" s="11" t="s">
        <v>8</v>
      </c>
      <c r="B6" s="38">
        <v>1048384</v>
      </c>
      <c r="C6" s="38">
        <v>1065497</v>
      </c>
      <c r="D6" s="8">
        <v>1171595</v>
      </c>
      <c r="E6" s="8">
        <v>1155564</v>
      </c>
      <c r="F6" s="8">
        <v>1137565</v>
      </c>
      <c r="G6" s="33">
        <f t="shared" ref="G6:G38" si="0">IF(E6&gt;0,F6/E6-1,"-")</f>
        <v>-1.557594386810246E-2</v>
      </c>
      <c r="H6" s="34">
        <f t="shared" ref="H6:H38" si="1">IF(B6&gt;0,((F6/B6)^(1/4)-1),"-")</f>
        <v>2.0619729275734411E-2</v>
      </c>
      <c r="I6" s="19" t="s">
        <v>9</v>
      </c>
      <c r="J6" s="17"/>
    </row>
    <row r="7" spans="1:10" ht="14.1" customHeight="1" x14ac:dyDescent="0.2">
      <c r="A7" s="11" t="s">
        <v>10</v>
      </c>
      <c r="B7" s="38">
        <v>375983</v>
      </c>
      <c r="C7" s="38">
        <v>398692</v>
      </c>
      <c r="D7" s="8">
        <v>425231</v>
      </c>
      <c r="E7" s="8">
        <v>445778</v>
      </c>
      <c r="F7" s="8">
        <v>407497</v>
      </c>
      <c r="G7" s="33">
        <f t="shared" si="0"/>
        <v>-8.5874583312769981E-2</v>
      </c>
      <c r="H7" s="34">
        <f t="shared" si="1"/>
        <v>2.0326230794292632E-2</v>
      </c>
      <c r="I7" s="19" t="s">
        <v>11</v>
      </c>
      <c r="J7" s="17"/>
    </row>
    <row r="8" spans="1:10" ht="14.1" customHeight="1" x14ac:dyDescent="0.2">
      <c r="A8" s="11" t="s">
        <v>6</v>
      </c>
      <c r="B8" s="38">
        <v>563047</v>
      </c>
      <c r="C8" s="38">
        <v>594915</v>
      </c>
      <c r="D8" s="8">
        <v>620003</v>
      </c>
      <c r="E8" s="8">
        <v>629275</v>
      </c>
      <c r="F8" s="8">
        <v>591648</v>
      </c>
      <c r="G8" s="33">
        <f t="shared" si="0"/>
        <v>-5.9794207619879969E-2</v>
      </c>
      <c r="H8" s="34">
        <f t="shared" si="1"/>
        <v>1.2464228361069196E-2</v>
      </c>
      <c r="I8" s="19" t="s">
        <v>7</v>
      </c>
      <c r="J8" s="17"/>
    </row>
    <row r="9" spans="1:10" ht="14.1" customHeight="1" x14ac:dyDescent="0.2">
      <c r="A9" s="11" t="s">
        <v>14</v>
      </c>
      <c r="B9" s="38">
        <v>611973</v>
      </c>
      <c r="C9" s="38">
        <v>525267</v>
      </c>
      <c r="D9" s="8">
        <v>519386</v>
      </c>
      <c r="E9" s="8">
        <v>515190</v>
      </c>
      <c r="F9" s="8">
        <v>516862</v>
      </c>
      <c r="G9" s="33">
        <f t="shared" si="0"/>
        <v>3.2454046080085952E-3</v>
      </c>
      <c r="H9" s="34">
        <f t="shared" si="1"/>
        <v>-4.1348876631265741E-2</v>
      </c>
      <c r="I9" s="19" t="s">
        <v>15</v>
      </c>
      <c r="J9" s="17"/>
    </row>
    <row r="10" spans="1:10" ht="14.1" customHeight="1" x14ac:dyDescent="0.2">
      <c r="A10" s="11" t="s">
        <v>25</v>
      </c>
      <c r="B10" s="38">
        <v>43085</v>
      </c>
      <c r="C10" s="38">
        <v>45649</v>
      </c>
      <c r="D10" s="8">
        <v>47375</v>
      </c>
      <c r="E10" s="8">
        <v>51047</v>
      </c>
      <c r="F10" s="8">
        <v>51255</v>
      </c>
      <c r="G10" s="33">
        <f t="shared" si="0"/>
        <v>4.0746762787235991E-3</v>
      </c>
      <c r="H10" s="34">
        <f t="shared" si="1"/>
        <v>4.4365544290759562E-2</v>
      </c>
      <c r="I10" s="19" t="s">
        <v>26</v>
      </c>
      <c r="J10" s="17"/>
    </row>
    <row r="11" spans="1:10" ht="14.1" customHeight="1" x14ac:dyDescent="0.2">
      <c r="A11" s="11" t="s">
        <v>16</v>
      </c>
      <c r="B11" s="38">
        <v>19445</v>
      </c>
      <c r="C11" s="38">
        <v>18500</v>
      </c>
      <c r="D11" s="8">
        <v>16882</v>
      </c>
      <c r="E11" s="8">
        <v>17407</v>
      </c>
      <c r="F11" s="8">
        <v>19391</v>
      </c>
      <c r="G11" s="33">
        <f t="shared" si="0"/>
        <v>0.11397713563508938</v>
      </c>
      <c r="H11" s="34">
        <f t="shared" si="1"/>
        <v>-6.9499005926187962E-4</v>
      </c>
      <c r="I11" s="19" t="s">
        <v>17</v>
      </c>
      <c r="J11" s="17"/>
    </row>
    <row r="12" spans="1:10" ht="14.1" customHeight="1" x14ac:dyDescent="0.2">
      <c r="A12" s="11" t="s">
        <v>18</v>
      </c>
      <c r="B12" s="38">
        <v>20896</v>
      </c>
      <c r="C12" s="38">
        <v>22003</v>
      </c>
      <c r="D12" s="8">
        <v>21651</v>
      </c>
      <c r="E12" s="8">
        <v>22658</v>
      </c>
      <c r="F12" s="8">
        <v>21144</v>
      </c>
      <c r="G12" s="33">
        <f t="shared" si="0"/>
        <v>-6.6819666343013506E-2</v>
      </c>
      <c r="H12" s="34">
        <f t="shared" si="1"/>
        <v>2.9539604200938818E-3</v>
      </c>
      <c r="I12" s="19" t="s">
        <v>19</v>
      </c>
      <c r="J12" s="17"/>
    </row>
    <row r="13" spans="1:10" ht="14.1" customHeight="1" x14ac:dyDescent="0.2">
      <c r="A13" s="11" t="s">
        <v>27</v>
      </c>
      <c r="B13" s="38">
        <v>25942</v>
      </c>
      <c r="C13" s="38">
        <v>25423</v>
      </c>
      <c r="D13" s="8">
        <v>28677</v>
      </c>
      <c r="E13" s="8">
        <v>25629</v>
      </c>
      <c r="F13" s="8">
        <v>25667</v>
      </c>
      <c r="G13" s="33">
        <f t="shared" si="0"/>
        <v>1.4826953841351465E-3</v>
      </c>
      <c r="H13" s="34">
        <f t="shared" si="1"/>
        <v>-2.6607431325390563E-3</v>
      </c>
      <c r="I13" s="19" t="s">
        <v>28</v>
      </c>
      <c r="J13" s="17"/>
    </row>
    <row r="14" spans="1:10" ht="14.1" customHeight="1" x14ac:dyDescent="0.2">
      <c r="A14" s="11" t="s">
        <v>29</v>
      </c>
      <c r="B14" s="38">
        <v>11476</v>
      </c>
      <c r="C14" s="38">
        <v>10950</v>
      </c>
      <c r="D14" s="8">
        <v>12455</v>
      </c>
      <c r="E14" s="8">
        <v>13279</v>
      </c>
      <c r="F14" s="8">
        <v>13430</v>
      </c>
      <c r="G14" s="33">
        <f t="shared" si="0"/>
        <v>1.1371338203177928E-2</v>
      </c>
      <c r="H14" s="34">
        <f t="shared" si="1"/>
        <v>4.0091071536033862E-2</v>
      </c>
      <c r="I14" s="19" t="s">
        <v>29</v>
      </c>
      <c r="J14" s="17"/>
    </row>
    <row r="15" spans="1:10" ht="14.1" customHeight="1" x14ac:dyDescent="0.2">
      <c r="A15" s="11" t="s">
        <v>12</v>
      </c>
      <c r="B15" s="38">
        <v>94591</v>
      </c>
      <c r="C15" s="38">
        <v>106063</v>
      </c>
      <c r="D15" s="8">
        <v>112908</v>
      </c>
      <c r="E15" s="8">
        <v>117313</v>
      </c>
      <c r="F15" s="8">
        <v>109817</v>
      </c>
      <c r="G15" s="33">
        <f t="shared" si="0"/>
        <v>-6.3897436771713334E-2</v>
      </c>
      <c r="H15" s="34">
        <f t="shared" si="1"/>
        <v>3.8018131673265287E-2</v>
      </c>
      <c r="I15" s="19" t="s">
        <v>13</v>
      </c>
      <c r="J15" s="17"/>
    </row>
    <row r="16" spans="1:10" ht="14.1" customHeight="1" x14ac:dyDescent="0.2">
      <c r="A16" s="11" t="s">
        <v>23</v>
      </c>
      <c r="B16" s="38">
        <v>180133</v>
      </c>
      <c r="C16" s="38">
        <v>189269</v>
      </c>
      <c r="D16" s="8">
        <v>226894</v>
      </c>
      <c r="E16" s="8">
        <v>245188</v>
      </c>
      <c r="F16" s="8">
        <v>215793</v>
      </c>
      <c r="G16" s="33">
        <f t="shared" si="0"/>
        <v>-0.11988759645659652</v>
      </c>
      <c r="H16" s="34">
        <f t="shared" si="1"/>
        <v>4.6191091671935247E-2</v>
      </c>
      <c r="I16" s="19" t="s">
        <v>24</v>
      </c>
      <c r="J16" s="17"/>
    </row>
    <row r="17" spans="1:10" ht="14.1" customHeight="1" x14ac:dyDescent="0.2">
      <c r="A17" s="11" t="s">
        <v>22</v>
      </c>
      <c r="B17" s="38">
        <v>17264</v>
      </c>
      <c r="C17" s="38">
        <v>17377</v>
      </c>
      <c r="D17" s="8">
        <v>17614</v>
      </c>
      <c r="E17" s="8">
        <v>16867</v>
      </c>
      <c r="F17" s="8">
        <v>16616</v>
      </c>
      <c r="G17" s="33">
        <f t="shared" si="0"/>
        <v>-1.4881128831445989E-2</v>
      </c>
      <c r="H17" s="34">
        <f t="shared" si="1"/>
        <v>-9.5187377471243062E-3</v>
      </c>
      <c r="I17" s="19" t="s">
        <v>22</v>
      </c>
      <c r="J17" s="17"/>
    </row>
    <row r="18" spans="1:10" ht="14.1" customHeight="1" x14ac:dyDescent="0.2">
      <c r="A18" s="11" t="s">
        <v>20</v>
      </c>
      <c r="B18" s="38">
        <v>13780</v>
      </c>
      <c r="C18" s="38">
        <v>12949</v>
      </c>
      <c r="D18" s="8">
        <v>12904</v>
      </c>
      <c r="E18" s="8">
        <v>13399</v>
      </c>
      <c r="F18" s="8">
        <v>10701</v>
      </c>
      <c r="G18" s="33">
        <f t="shared" si="0"/>
        <v>-0.20135831032166585</v>
      </c>
      <c r="H18" s="34">
        <f t="shared" si="1"/>
        <v>-6.1263322393289021E-2</v>
      </c>
      <c r="I18" s="19" t="s">
        <v>21</v>
      </c>
      <c r="J18" s="17"/>
    </row>
    <row r="19" spans="1:10" ht="14.1" customHeight="1" x14ac:dyDescent="0.2">
      <c r="A19" s="11" t="s">
        <v>30</v>
      </c>
      <c r="B19" s="38">
        <v>13255</v>
      </c>
      <c r="C19" s="38">
        <v>14797</v>
      </c>
      <c r="D19" s="8">
        <v>15116</v>
      </c>
      <c r="E19" s="8">
        <v>16120</v>
      </c>
      <c r="F19" s="8">
        <v>17683</v>
      </c>
      <c r="G19" s="33">
        <f t="shared" si="0"/>
        <v>9.6960297766749415E-2</v>
      </c>
      <c r="H19" s="34">
        <f t="shared" si="1"/>
        <v>7.4716839303151206E-2</v>
      </c>
      <c r="I19" s="19" t="s">
        <v>31</v>
      </c>
      <c r="J19" s="17"/>
    </row>
    <row r="20" spans="1:10" ht="14.1" customHeight="1" x14ac:dyDescent="0.2">
      <c r="A20" s="11" t="s">
        <v>76</v>
      </c>
      <c r="B20" s="38">
        <v>27314</v>
      </c>
      <c r="C20" s="38">
        <v>28607</v>
      </c>
      <c r="D20" s="8">
        <v>28140</v>
      </c>
      <c r="E20" s="8">
        <v>27027</v>
      </c>
      <c r="F20" s="8">
        <v>27293</v>
      </c>
      <c r="G20" s="33">
        <f t="shared" si="0"/>
        <v>9.8420098420097801E-3</v>
      </c>
      <c r="H20" s="34">
        <f t="shared" si="1"/>
        <v>-1.922645649139465E-4</v>
      </c>
      <c r="I20" s="19" t="s">
        <v>77</v>
      </c>
      <c r="J20" s="17"/>
    </row>
    <row r="21" spans="1:10" ht="14.1" customHeight="1" x14ac:dyDescent="0.2">
      <c r="A21" s="11" t="s">
        <v>86</v>
      </c>
      <c r="B21" s="38">
        <v>8459</v>
      </c>
      <c r="C21" s="38">
        <v>9943</v>
      </c>
      <c r="D21" s="8">
        <v>10940</v>
      </c>
      <c r="E21" s="8">
        <v>11090</v>
      </c>
      <c r="F21" s="8">
        <v>11801</v>
      </c>
      <c r="G21" s="33">
        <f t="shared" si="0"/>
        <v>6.4111812443642835E-2</v>
      </c>
      <c r="H21" s="34">
        <f t="shared" si="1"/>
        <v>8.680079228876747E-2</v>
      </c>
      <c r="I21" s="19" t="s">
        <v>36</v>
      </c>
      <c r="J21" s="17"/>
    </row>
    <row r="22" spans="1:10" ht="14.1" customHeight="1" x14ac:dyDescent="0.2">
      <c r="A22" s="11" t="s">
        <v>78</v>
      </c>
      <c r="B22" s="38">
        <v>11473</v>
      </c>
      <c r="C22" s="38">
        <v>10707</v>
      </c>
      <c r="D22" s="8">
        <v>10699</v>
      </c>
      <c r="E22" s="8">
        <v>11817</v>
      </c>
      <c r="F22" s="8">
        <v>12992</v>
      </c>
      <c r="G22" s="33">
        <f t="shared" si="0"/>
        <v>9.9433020225099478E-2</v>
      </c>
      <c r="H22" s="34">
        <f t="shared" si="1"/>
        <v>3.1572496492735302E-2</v>
      </c>
      <c r="I22" s="19" t="s">
        <v>79</v>
      </c>
      <c r="J22" s="17"/>
    </row>
    <row r="23" spans="1:10" ht="14.1" customHeight="1" x14ac:dyDescent="0.2">
      <c r="A23" s="11" t="s">
        <v>118</v>
      </c>
      <c r="B23" s="38">
        <v>12860</v>
      </c>
      <c r="C23" s="38">
        <v>12275</v>
      </c>
      <c r="D23" s="8">
        <v>13981</v>
      </c>
      <c r="E23" s="8">
        <v>16122</v>
      </c>
      <c r="F23" s="8">
        <v>15187</v>
      </c>
      <c r="G23" s="33">
        <f t="shared" ref="G23:G35" si="2">IF(E23&gt;0,F23/E23-1,"-")</f>
        <v>-5.7995285944671848E-2</v>
      </c>
      <c r="H23" s="34">
        <f t="shared" ref="H23:H35" si="3">IF(B23&gt;0,((F23/B23)^(1/4)-1),"-")</f>
        <v>4.2456054645092056E-2</v>
      </c>
      <c r="I23" s="19" t="s">
        <v>121</v>
      </c>
      <c r="J23" s="17"/>
    </row>
    <row r="24" spans="1:10" ht="14.1" customHeight="1" x14ac:dyDescent="0.2">
      <c r="A24" s="11" t="s">
        <v>32</v>
      </c>
      <c r="B24" s="38">
        <v>11445</v>
      </c>
      <c r="C24" s="38">
        <v>11068</v>
      </c>
      <c r="D24" s="8">
        <v>13132</v>
      </c>
      <c r="E24" s="8">
        <v>13182</v>
      </c>
      <c r="F24" s="8">
        <v>13308</v>
      </c>
      <c r="G24" s="33">
        <f t="shared" si="2"/>
        <v>9.5584888484296915E-3</v>
      </c>
      <c r="H24" s="34">
        <f t="shared" si="3"/>
        <v>3.8422880586370667E-2</v>
      </c>
      <c r="I24" s="19" t="s">
        <v>33</v>
      </c>
      <c r="J24" s="17"/>
    </row>
    <row r="25" spans="1:10" ht="14.1" customHeight="1" x14ac:dyDescent="0.2">
      <c r="A25" s="11" t="s">
        <v>34</v>
      </c>
      <c r="B25" s="38">
        <v>29388</v>
      </c>
      <c r="C25" s="38">
        <v>30998</v>
      </c>
      <c r="D25" s="8">
        <v>34478</v>
      </c>
      <c r="E25" s="8">
        <v>40163</v>
      </c>
      <c r="F25" s="8">
        <v>43128</v>
      </c>
      <c r="G25" s="33">
        <f t="shared" si="2"/>
        <v>7.3824166521425205E-2</v>
      </c>
      <c r="H25" s="34">
        <f t="shared" si="3"/>
        <v>0.10064514418574877</v>
      </c>
      <c r="I25" s="19" t="s">
        <v>35</v>
      </c>
      <c r="J25" s="17"/>
    </row>
    <row r="26" spans="1:10" ht="14.1" customHeight="1" x14ac:dyDescent="0.2">
      <c r="A26" s="11" t="s">
        <v>37</v>
      </c>
      <c r="B26" s="38">
        <v>28889</v>
      </c>
      <c r="C26" s="38">
        <v>26951</v>
      </c>
      <c r="D26" s="8">
        <v>36258</v>
      </c>
      <c r="E26" s="8">
        <v>48208</v>
      </c>
      <c r="F26" s="8">
        <v>56891</v>
      </c>
      <c r="G26" s="33">
        <f t="shared" si="2"/>
        <v>0.18011533355459686</v>
      </c>
      <c r="H26" s="34">
        <f t="shared" si="3"/>
        <v>0.18461646520183583</v>
      </c>
      <c r="I26" s="19" t="s">
        <v>38</v>
      </c>
      <c r="J26" s="17"/>
    </row>
    <row r="27" spans="1:10" ht="14.1" customHeight="1" x14ac:dyDescent="0.2">
      <c r="A27" s="11" t="s">
        <v>39</v>
      </c>
      <c r="B27" s="38">
        <v>112954</v>
      </c>
      <c r="C27" s="38">
        <v>115751</v>
      </c>
      <c r="D27" s="8">
        <v>130272</v>
      </c>
      <c r="E27" s="8">
        <v>139324</v>
      </c>
      <c r="F27" s="8">
        <v>138181</v>
      </c>
      <c r="G27" s="33">
        <f t="shared" si="2"/>
        <v>-8.2038988257586709E-3</v>
      </c>
      <c r="H27" s="34">
        <f t="shared" si="3"/>
        <v>5.1687420063015299E-2</v>
      </c>
      <c r="I27" s="19" t="s">
        <v>40</v>
      </c>
      <c r="J27" s="17"/>
    </row>
    <row r="28" spans="1:10" ht="14.1" customHeight="1" x14ac:dyDescent="0.2">
      <c r="A28" s="11" t="s">
        <v>41</v>
      </c>
      <c r="B28" s="38">
        <v>26835</v>
      </c>
      <c r="C28" s="38">
        <v>25810</v>
      </c>
      <c r="D28" s="8">
        <v>28664</v>
      </c>
      <c r="E28" s="8">
        <v>32383</v>
      </c>
      <c r="F28" s="8">
        <v>30869</v>
      </c>
      <c r="G28" s="33">
        <f t="shared" si="2"/>
        <v>-4.6752925917919907E-2</v>
      </c>
      <c r="H28" s="34">
        <f t="shared" si="3"/>
        <v>3.5631473105196321E-2</v>
      </c>
      <c r="I28" s="19" t="s">
        <v>41</v>
      </c>
      <c r="J28" s="17"/>
    </row>
    <row r="29" spans="1:10" ht="14.1" customHeight="1" x14ac:dyDescent="0.2">
      <c r="A29" s="11" t="s">
        <v>42</v>
      </c>
      <c r="B29" s="38">
        <v>64543</v>
      </c>
      <c r="C29" s="38">
        <v>54436</v>
      </c>
      <c r="D29" s="8">
        <v>53863</v>
      </c>
      <c r="E29" s="8">
        <v>56729</v>
      </c>
      <c r="F29" s="8">
        <v>68718</v>
      </c>
      <c r="G29" s="33">
        <f t="shared" si="2"/>
        <v>0.21133811630735599</v>
      </c>
      <c r="H29" s="34">
        <f t="shared" si="3"/>
        <v>1.5793292633470735E-2</v>
      </c>
      <c r="I29" s="19" t="s">
        <v>42</v>
      </c>
      <c r="J29" s="17"/>
    </row>
    <row r="30" spans="1:10" ht="14.1" customHeight="1" x14ac:dyDescent="0.2">
      <c r="A30" s="11" t="s">
        <v>80</v>
      </c>
      <c r="B30" s="38">
        <v>44300</v>
      </c>
      <c r="C30" s="38">
        <v>40690</v>
      </c>
      <c r="D30" s="8">
        <v>52505</v>
      </c>
      <c r="E30" s="8">
        <v>63637</v>
      </c>
      <c r="F30" s="8">
        <v>70916</v>
      </c>
      <c r="G30" s="33">
        <f t="shared" si="2"/>
        <v>0.11438314188286691</v>
      </c>
      <c r="H30" s="34">
        <f t="shared" si="3"/>
        <v>0.12482542995932433</v>
      </c>
      <c r="I30" s="19" t="s">
        <v>80</v>
      </c>
      <c r="J30" s="17"/>
    </row>
    <row r="31" spans="1:10" ht="14.1" customHeight="1" x14ac:dyDescent="0.2">
      <c r="A31" s="11" t="s">
        <v>81</v>
      </c>
      <c r="B31" s="38">
        <v>21115</v>
      </c>
      <c r="C31" s="38">
        <v>15149</v>
      </c>
      <c r="D31" s="8">
        <v>20804</v>
      </c>
      <c r="E31" s="8">
        <v>24334</v>
      </c>
      <c r="F31" s="8">
        <v>20831</v>
      </c>
      <c r="G31" s="33">
        <f t="shared" si="2"/>
        <v>-0.1439549601380784</v>
      </c>
      <c r="H31" s="34">
        <f t="shared" si="3"/>
        <v>-3.3796327871449261E-3</v>
      </c>
      <c r="I31" s="19" t="s">
        <v>81</v>
      </c>
      <c r="J31" s="17"/>
    </row>
    <row r="32" spans="1:10" ht="14.1" customHeight="1" x14ac:dyDescent="0.2">
      <c r="A32" s="11" t="s">
        <v>82</v>
      </c>
      <c r="B32" s="38">
        <v>14117</v>
      </c>
      <c r="C32" s="38">
        <v>11503</v>
      </c>
      <c r="D32" s="8">
        <v>12540</v>
      </c>
      <c r="E32" s="8">
        <v>13206</v>
      </c>
      <c r="F32" s="8">
        <v>16861</v>
      </c>
      <c r="G32" s="33">
        <f t="shared" si="2"/>
        <v>0.27676813569589576</v>
      </c>
      <c r="H32" s="34">
        <f t="shared" si="3"/>
        <v>4.5406577862280306E-2</v>
      </c>
      <c r="I32" s="19" t="s">
        <v>83</v>
      </c>
      <c r="J32" s="17"/>
    </row>
    <row r="33" spans="1:10" ht="14.1" customHeight="1" x14ac:dyDescent="0.2">
      <c r="A33" s="11" t="s">
        <v>84</v>
      </c>
      <c r="B33" s="38">
        <v>11413</v>
      </c>
      <c r="C33" s="38">
        <v>11166</v>
      </c>
      <c r="D33" s="8">
        <v>11881</v>
      </c>
      <c r="E33" s="8">
        <v>15646</v>
      </c>
      <c r="F33" s="8">
        <v>13724</v>
      </c>
      <c r="G33" s="33">
        <f t="shared" si="2"/>
        <v>-0.12284289914355107</v>
      </c>
      <c r="H33" s="34">
        <f t="shared" si="3"/>
        <v>4.7177308984925226E-2</v>
      </c>
      <c r="I33" s="19" t="s">
        <v>85</v>
      </c>
      <c r="J33" s="17"/>
    </row>
    <row r="34" spans="1:10" ht="14.1" customHeight="1" x14ac:dyDescent="0.2">
      <c r="A34" s="11" t="s">
        <v>119</v>
      </c>
      <c r="B34" s="38">
        <v>26189</v>
      </c>
      <c r="C34" s="38">
        <v>27747</v>
      </c>
      <c r="D34" s="8">
        <v>29456</v>
      </c>
      <c r="E34" s="8">
        <v>32250</v>
      </c>
      <c r="F34" s="8">
        <v>30886</v>
      </c>
      <c r="G34" s="33">
        <f t="shared" si="2"/>
        <v>-4.2294573643410827E-2</v>
      </c>
      <c r="H34" s="34">
        <f t="shared" si="3"/>
        <v>4.2103100110799652E-2</v>
      </c>
      <c r="I34" s="19" t="s">
        <v>122</v>
      </c>
      <c r="J34" s="17"/>
    </row>
    <row r="35" spans="1:10" ht="14.1" customHeight="1" x14ac:dyDescent="0.2">
      <c r="A35" s="11" t="s">
        <v>120</v>
      </c>
      <c r="B35" s="38">
        <v>20954</v>
      </c>
      <c r="C35" s="38">
        <v>18431</v>
      </c>
      <c r="D35" s="8">
        <v>26039</v>
      </c>
      <c r="E35" s="8">
        <v>32851</v>
      </c>
      <c r="F35" s="8">
        <v>35703</v>
      </c>
      <c r="G35" s="33">
        <f t="shared" si="2"/>
        <v>8.6816230860552235E-2</v>
      </c>
      <c r="H35" s="34">
        <f t="shared" si="3"/>
        <v>0.14250850731310227</v>
      </c>
      <c r="I35" s="19" t="s">
        <v>123</v>
      </c>
      <c r="J35" s="17"/>
    </row>
    <row r="36" spans="1:10" ht="14.1" customHeight="1" x14ac:dyDescent="0.2">
      <c r="A36" s="11" t="s">
        <v>43</v>
      </c>
      <c r="B36" s="39">
        <v>215034</v>
      </c>
      <c r="C36" s="39">
        <v>182776</v>
      </c>
      <c r="D36" s="20">
        <v>168820</v>
      </c>
      <c r="E36" s="20">
        <v>181080</v>
      </c>
      <c r="F36" s="20">
        <v>197788</v>
      </c>
      <c r="G36" s="33">
        <f t="shared" si="0"/>
        <v>9.2268610558869035E-2</v>
      </c>
      <c r="H36" s="34">
        <f t="shared" si="1"/>
        <v>-2.0683207830938799E-2</v>
      </c>
      <c r="I36" s="19" t="s">
        <v>44</v>
      </c>
      <c r="J36" s="17"/>
    </row>
    <row r="37" spans="1:10" ht="14.1" customHeight="1" x14ac:dyDescent="0.2">
      <c r="A37" s="67" t="s">
        <v>45</v>
      </c>
      <c r="B37" s="68">
        <v>3726536</v>
      </c>
      <c r="C37" s="68">
        <v>3681359</v>
      </c>
      <c r="D37" s="69">
        <v>3931163</v>
      </c>
      <c r="E37" s="69">
        <v>4043763</v>
      </c>
      <c r="F37" s="69">
        <v>3960146</v>
      </c>
      <c r="G37" s="70">
        <f t="shared" si="0"/>
        <v>-2.0678016985664072E-2</v>
      </c>
      <c r="H37" s="71">
        <f t="shared" si="1"/>
        <v>1.531655869855153E-2</v>
      </c>
      <c r="I37" s="72" t="s">
        <v>46</v>
      </c>
      <c r="J37" s="17"/>
    </row>
    <row r="38" spans="1:10" ht="14.1" customHeight="1" x14ac:dyDescent="0.2">
      <c r="A38" s="73" t="s">
        <v>47</v>
      </c>
      <c r="B38" s="74">
        <v>6651147</v>
      </c>
      <c r="C38" s="74">
        <v>6750975</v>
      </c>
      <c r="D38" s="72">
        <v>7148905</v>
      </c>
      <c r="E38" s="72">
        <v>7454406</v>
      </c>
      <c r="F38" s="72">
        <v>7425180</v>
      </c>
      <c r="G38" s="70">
        <f t="shared" si="0"/>
        <v>-3.9206343201590999E-3</v>
      </c>
      <c r="H38" s="70">
        <f t="shared" si="1"/>
        <v>2.7904127457119232E-2</v>
      </c>
      <c r="I38" s="72" t="s">
        <v>48</v>
      </c>
      <c r="J38" s="17"/>
    </row>
    <row r="39" spans="1:10" ht="12.75" customHeight="1" x14ac:dyDescent="0.2">
      <c r="A39" s="14" t="s">
        <v>129</v>
      </c>
      <c r="B39" s="44" t="s">
        <v>91</v>
      </c>
      <c r="C39" s="41"/>
      <c r="F39" s="14" t="s">
        <v>115</v>
      </c>
      <c r="I39" s="16" t="s">
        <v>87</v>
      </c>
      <c r="J39"/>
    </row>
    <row r="40" spans="1:10" ht="12.75" customHeight="1" x14ac:dyDescent="0.2">
      <c r="A40" s="14"/>
      <c r="B40" s="44" t="s">
        <v>92</v>
      </c>
      <c r="C40" s="41"/>
      <c r="F40" s="14" t="s">
        <v>116</v>
      </c>
      <c r="I40" s="15" t="s">
        <v>88</v>
      </c>
      <c r="J40"/>
    </row>
    <row r="41" spans="1:10" x14ac:dyDescent="0.2">
      <c r="F41" s="43"/>
      <c r="G41"/>
      <c r="H41"/>
      <c r="J41"/>
    </row>
    <row r="42" spans="1:10" x14ac:dyDescent="0.2">
      <c r="A42"/>
      <c r="B42" s="4"/>
      <c r="C42" s="4"/>
      <c r="D42" s="4"/>
      <c r="E42" s="4"/>
    </row>
    <row r="43" spans="1:10" x14ac:dyDescent="0.2">
      <c r="A43"/>
      <c r="B43" s="4"/>
      <c r="C43" s="4"/>
      <c r="D43" s="4"/>
      <c r="E43" s="4"/>
    </row>
    <row r="44" spans="1:10" x14ac:dyDescent="0.2">
      <c r="A44"/>
      <c r="B44" s="4"/>
      <c r="C44" s="4"/>
      <c r="D44" s="4"/>
      <c r="E44" s="4"/>
    </row>
    <row r="45" spans="1:10" x14ac:dyDescent="0.2">
      <c r="A45"/>
      <c r="B45"/>
      <c r="C45"/>
      <c r="D45" s="4"/>
      <c r="E45" s="4"/>
    </row>
    <row r="46" spans="1:10" x14ac:dyDescent="0.2">
      <c r="A46"/>
      <c r="B46"/>
      <c r="C46"/>
      <c r="D46" s="4"/>
      <c r="E46" s="4"/>
    </row>
    <row r="47" spans="1:10" x14ac:dyDescent="0.2">
      <c r="A47"/>
      <c r="B47"/>
      <c r="C47"/>
      <c r="D47" s="4"/>
      <c r="E47" s="4"/>
    </row>
    <row r="48" spans="1:10" x14ac:dyDescent="0.2">
      <c r="A48"/>
      <c r="B48"/>
      <c r="C48"/>
      <c r="D48" s="4"/>
      <c r="E48" s="4"/>
    </row>
    <row r="49" spans="1:5" x14ac:dyDescent="0.2">
      <c r="A49"/>
      <c r="B49"/>
      <c r="C49"/>
      <c r="D49" s="4"/>
      <c r="E49" s="4"/>
    </row>
    <row r="50" spans="1:5" x14ac:dyDescent="0.2">
      <c r="A50"/>
      <c r="B50"/>
      <c r="C50"/>
      <c r="D50" s="4"/>
      <c r="E50" s="4"/>
    </row>
    <row r="51" spans="1:5" x14ac:dyDescent="0.2">
      <c r="A51"/>
      <c r="B51"/>
      <c r="C51"/>
      <c r="D51" s="4"/>
      <c r="E51" s="4"/>
    </row>
    <row r="52" spans="1:5" x14ac:dyDescent="0.2">
      <c r="A52"/>
      <c r="B52"/>
      <c r="C52"/>
      <c r="D52" s="4"/>
      <c r="E52" s="4"/>
    </row>
    <row r="53" spans="1:5" x14ac:dyDescent="0.2">
      <c r="A53"/>
      <c r="B53"/>
      <c r="C53"/>
      <c r="D53" s="4"/>
      <c r="E53" s="4"/>
    </row>
    <row r="54" spans="1:5" x14ac:dyDescent="0.2">
      <c r="A54"/>
      <c r="B54"/>
      <c r="C54"/>
      <c r="D54" s="4"/>
      <c r="E54" s="4"/>
    </row>
    <row r="55" spans="1:5" x14ac:dyDescent="0.2">
      <c r="B55" s="4"/>
      <c r="C55" s="4"/>
      <c r="D55" s="4"/>
      <c r="E55" s="4"/>
    </row>
    <row r="56" spans="1:5" x14ac:dyDescent="0.2">
      <c r="B56" s="4"/>
      <c r="C56" s="4"/>
      <c r="D56" s="4"/>
      <c r="E56" s="4"/>
    </row>
    <row r="57" spans="1:5" x14ac:dyDescent="0.2">
      <c r="B57" s="4"/>
      <c r="C57" s="4"/>
      <c r="D57" s="4"/>
      <c r="E57" s="4"/>
    </row>
    <row r="58" spans="1:5" x14ac:dyDescent="0.2">
      <c r="B58" s="4"/>
      <c r="C58" s="4"/>
      <c r="D58" s="4"/>
      <c r="E58" s="4"/>
    </row>
    <row r="59" spans="1:5" x14ac:dyDescent="0.2">
      <c r="B59" s="4"/>
      <c r="C59" s="4"/>
      <c r="D59" s="4"/>
      <c r="E59" s="4"/>
    </row>
    <row r="60" spans="1:5" x14ac:dyDescent="0.2">
      <c r="B60" s="4"/>
      <c r="C60" s="4"/>
      <c r="D60" s="4"/>
      <c r="E60" s="4"/>
    </row>
    <row r="61" spans="1:5" x14ac:dyDescent="0.2">
      <c r="B61" s="4"/>
      <c r="C61" s="4"/>
      <c r="D61" s="4"/>
      <c r="E61" s="4"/>
    </row>
    <row r="62" spans="1:5" x14ac:dyDescent="0.2">
      <c r="B62" s="4"/>
      <c r="C62" s="4"/>
      <c r="D62" s="4"/>
      <c r="E62" s="4"/>
    </row>
    <row r="63" spans="1:5" x14ac:dyDescent="0.2">
      <c r="B63" s="4"/>
      <c r="C63" s="4"/>
      <c r="D63" s="4"/>
      <c r="E63" s="4"/>
    </row>
    <row r="64" spans="1:5" x14ac:dyDescent="0.2">
      <c r="B64" s="4"/>
      <c r="C64" s="4"/>
      <c r="D64" s="4"/>
      <c r="E64" s="4"/>
    </row>
    <row r="65" spans="2:5" x14ac:dyDescent="0.2">
      <c r="B65" s="4"/>
      <c r="C65" s="4"/>
      <c r="D65" s="4"/>
      <c r="E65" s="4"/>
    </row>
    <row r="66" spans="2:5" x14ac:dyDescent="0.2">
      <c r="B66" s="4"/>
      <c r="C66" s="4"/>
      <c r="D66" s="4"/>
      <c r="E66" s="4"/>
    </row>
    <row r="67" spans="2:5" x14ac:dyDescent="0.2">
      <c r="B67" s="4"/>
      <c r="C67" s="4"/>
      <c r="D67" s="4"/>
      <c r="E67" s="4"/>
    </row>
    <row r="68" spans="2:5" x14ac:dyDescent="0.2">
      <c r="B68" s="4"/>
      <c r="C68" s="4"/>
      <c r="D68" s="4"/>
      <c r="E68" s="4"/>
    </row>
    <row r="69" spans="2:5" x14ac:dyDescent="0.2">
      <c r="B69" s="4"/>
      <c r="C69" s="4"/>
      <c r="D69" s="4"/>
      <c r="E69" s="4"/>
    </row>
    <row r="70" spans="2:5" x14ac:dyDescent="0.2">
      <c r="B70" s="4"/>
      <c r="C70" s="4"/>
      <c r="D70" s="4"/>
      <c r="E70" s="4"/>
    </row>
    <row r="71" spans="2:5" x14ac:dyDescent="0.2">
      <c r="B71" s="4"/>
      <c r="C71" s="4"/>
      <c r="D71" s="4"/>
      <c r="E71" s="4"/>
    </row>
    <row r="72" spans="2:5" x14ac:dyDescent="0.2">
      <c r="B72" s="4"/>
      <c r="C72" s="4"/>
      <c r="D72" s="4"/>
      <c r="E72" s="4"/>
    </row>
    <row r="73" spans="2:5" x14ac:dyDescent="0.2">
      <c r="B73" s="4"/>
      <c r="C73" s="4"/>
      <c r="D73" s="4"/>
      <c r="E73" s="4"/>
    </row>
    <row r="74" spans="2:5" x14ac:dyDescent="0.2">
      <c r="B74" s="4"/>
      <c r="C74" s="4"/>
      <c r="D74" s="4"/>
      <c r="E74" s="4"/>
    </row>
    <row r="75" spans="2:5" x14ac:dyDescent="0.2">
      <c r="B75" s="4"/>
      <c r="C75" s="4"/>
      <c r="D75" s="4"/>
      <c r="E75" s="4"/>
    </row>
    <row r="76" spans="2:5" x14ac:dyDescent="0.2">
      <c r="B76" s="4"/>
      <c r="C76" s="4"/>
      <c r="D76" s="4"/>
      <c r="E76" s="4"/>
    </row>
    <row r="77" spans="2:5" x14ac:dyDescent="0.2">
      <c r="B77" s="4"/>
      <c r="C77" s="4"/>
      <c r="D77" s="4"/>
      <c r="E77" s="4"/>
    </row>
    <row r="78" spans="2:5" x14ac:dyDescent="0.2">
      <c r="B78" s="4"/>
      <c r="C78" s="4"/>
      <c r="D78" s="4"/>
      <c r="E78" s="4"/>
    </row>
    <row r="79" spans="2:5" x14ac:dyDescent="0.2">
      <c r="B79" s="4"/>
      <c r="C79" s="4"/>
      <c r="D79" s="4"/>
      <c r="E79" s="4"/>
    </row>
    <row r="80" spans="2:5" x14ac:dyDescent="0.2">
      <c r="B80" s="4"/>
      <c r="C80" s="4"/>
      <c r="D80" s="4"/>
      <c r="E80" s="4"/>
    </row>
    <row r="81" spans="2:5" x14ac:dyDescent="0.2">
      <c r="B81" s="4"/>
      <c r="C81" s="4"/>
      <c r="D81" s="4"/>
      <c r="E81" s="4"/>
    </row>
    <row r="82" spans="2:5" x14ac:dyDescent="0.2">
      <c r="B82" s="4"/>
      <c r="C82" s="4"/>
      <c r="D82" s="4"/>
      <c r="E82" s="4"/>
    </row>
    <row r="83" spans="2:5" x14ac:dyDescent="0.2">
      <c r="B83" s="4"/>
      <c r="C83" s="4"/>
      <c r="D83" s="4"/>
      <c r="E83" s="4"/>
    </row>
    <row r="84" spans="2:5" x14ac:dyDescent="0.2">
      <c r="B84" s="4"/>
      <c r="C84" s="4"/>
      <c r="D84" s="4"/>
      <c r="E84" s="4"/>
    </row>
    <row r="85" spans="2:5" x14ac:dyDescent="0.2">
      <c r="B85" s="4"/>
      <c r="C85" s="4"/>
      <c r="D85" s="4"/>
      <c r="E85" s="4"/>
    </row>
    <row r="86" spans="2:5" x14ac:dyDescent="0.2">
      <c r="B86" s="4"/>
      <c r="C86" s="4"/>
      <c r="D86" s="4"/>
      <c r="E86" s="4"/>
    </row>
    <row r="87" spans="2:5" x14ac:dyDescent="0.2">
      <c r="B87" s="4"/>
      <c r="C87" s="4"/>
      <c r="D87" s="4"/>
      <c r="E87" s="4"/>
    </row>
    <row r="88" spans="2:5" x14ac:dyDescent="0.2">
      <c r="B88" s="4"/>
      <c r="C88" s="4"/>
      <c r="D88" s="4"/>
      <c r="E88" s="4"/>
    </row>
    <row r="89" spans="2:5" x14ac:dyDescent="0.2">
      <c r="B89" s="4"/>
      <c r="C89" s="4"/>
      <c r="D89" s="4"/>
      <c r="E89" s="4"/>
    </row>
    <row r="90" spans="2:5" x14ac:dyDescent="0.2">
      <c r="B90" s="4"/>
      <c r="C90" s="4"/>
      <c r="D90" s="4"/>
      <c r="E90" s="4"/>
    </row>
    <row r="91" spans="2:5" x14ac:dyDescent="0.2">
      <c r="B91" s="4"/>
      <c r="C91" s="4"/>
      <c r="D91" s="4"/>
      <c r="E91" s="4"/>
    </row>
    <row r="92" spans="2:5" x14ac:dyDescent="0.2">
      <c r="B92" s="4"/>
      <c r="C92" s="4"/>
      <c r="D92" s="4"/>
      <c r="E92" s="4"/>
    </row>
    <row r="93" spans="2:5" x14ac:dyDescent="0.2">
      <c r="B93" s="4"/>
      <c r="C93" s="4"/>
      <c r="D93" s="4"/>
      <c r="E93" s="4"/>
    </row>
    <row r="94" spans="2:5" x14ac:dyDescent="0.2">
      <c r="B94" s="4"/>
      <c r="C94" s="4"/>
      <c r="D94" s="4"/>
      <c r="E94" s="4"/>
    </row>
    <row r="95" spans="2:5" x14ac:dyDescent="0.2">
      <c r="B95" s="4"/>
      <c r="C95" s="4"/>
      <c r="D95" s="4"/>
      <c r="E95" s="4"/>
    </row>
    <row r="96" spans="2:5" x14ac:dyDescent="0.2">
      <c r="B96" s="4"/>
      <c r="C96" s="4"/>
      <c r="D96" s="4"/>
      <c r="E96" s="4"/>
    </row>
    <row r="97" spans="2:5" x14ac:dyDescent="0.2">
      <c r="B97" s="4"/>
      <c r="C97" s="4"/>
      <c r="D97" s="4"/>
      <c r="E97" s="4"/>
    </row>
    <row r="98" spans="2:5" x14ac:dyDescent="0.2">
      <c r="B98" s="4"/>
      <c r="C98" s="4"/>
      <c r="D98" s="4"/>
      <c r="E98" s="4"/>
    </row>
    <row r="99" spans="2:5" x14ac:dyDescent="0.2">
      <c r="B99" s="4"/>
      <c r="C99" s="4"/>
      <c r="D99" s="4"/>
      <c r="E99" s="4"/>
    </row>
    <row r="100" spans="2:5" x14ac:dyDescent="0.2">
      <c r="B100" s="4"/>
      <c r="C100" s="4"/>
      <c r="D100" s="4"/>
      <c r="E100" s="4"/>
    </row>
    <row r="101" spans="2:5" x14ac:dyDescent="0.2">
      <c r="B101" s="4"/>
      <c r="C101" s="4"/>
      <c r="D101" s="4"/>
      <c r="E101" s="4"/>
    </row>
    <row r="102" spans="2:5" x14ac:dyDescent="0.2">
      <c r="B102" s="4"/>
      <c r="C102" s="4"/>
      <c r="D102" s="4"/>
      <c r="E102" s="4"/>
    </row>
    <row r="103" spans="2:5" x14ac:dyDescent="0.2">
      <c r="B103" s="4"/>
      <c r="C103" s="4"/>
      <c r="D103" s="4"/>
      <c r="E103" s="4"/>
    </row>
    <row r="104" spans="2:5" x14ac:dyDescent="0.2">
      <c r="B104" s="4"/>
      <c r="C104" s="4"/>
      <c r="D104" s="4"/>
      <c r="E104" s="4"/>
    </row>
    <row r="105" spans="2:5" x14ac:dyDescent="0.2">
      <c r="B105" s="4"/>
      <c r="C105" s="4"/>
      <c r="D105" s="4"/>
      <c r="E105" s="4"/>
    </row>
    <row r="106" spans="2:5" x14ac:dyDescent="0.2">
      <c r="B106" s="4"/>
      <c r="C106" s="4"/>
      <c r="D106" s="4"/>
      <c r="E106" s="4"/>
    </row>
    <row r="107" spans="2:5" x14ac:dyDescent="0.2">
      <c r="B107" s="4"/>
      <c r="C107" s="4"/>
      <c r="D107" s="4"/>
      <c r="E107" s="4"/>
    </row>
    <row r="108" spans="2:5" x14ac:dyDescent="0.2">
      <c r="B108" s="4"/>
      <c r="C108" s="4"/>
      <c r="D108" s="4"/>
      <c r="E108" s="4"/>
    </row>
    <row r="109" spans="2:5" x14ac:dyDescent="0.2">
      <c r="B109" s="4"/>
      <c r="C109" s="4"/>
      <c r="D109" s="4"/>
      <c r="E109" s="4"/>
    </row>
    <row r="110" spans="2:5" x14ac:dyDescent="0.2">
      <c r="B110" s="4"/>
      <c r="C110" s="4"/>
      <c r="D110" s="4"/>
      <c r="E110" s="4"/>
    </row>
    <row r="111" spans="2:5" x14ac:dyDescent="0.2">
      <c r="B111" s="4"/>
      <c r="C111" s="4"/>
      <c r="D111" s="4"/>
      <c r="E111" s="4"/>
    </row>
    <row r="112" spans="2:5" x14ac:dyDescent="0.2">
      <c r="B112" s="4"/>
      <c r="C112" s="4"/>
      <c r="D112" s="4"/>
      <c r="E112" s="4"/>
    </row>
    <row r="113" spans="2:5" x14ac:dyDescent="0.2">
      <c r="B113" s="4"/>
      <c r="C113" s="4"/>
      <c r="D113" s="4"/>
      <c r="E113" s="4"/>
    </row>
    <row r="114" spans="2:5" x14ac:dyDescent="0.2">
      <c r="B114" s="4"/>
      <c r="C114" s="4"/>
      <c r="D114" s="4"/>
      <c r="E114" s="4"/>
    </row>
    <row r="115" spans="2:5" x14ac:dyDescent="0.2">
      <c r="B115" s="4"/>
      <c r="C115" s="4"/>
      <c r="D115" s="4"/>
      <c r="E115" s="4"/>
    </row>
    <row r="116" spans="2:5" x14ac:dyDescent="0.2">
      <c r="B116" s="4"/>
      <c r="C116" s="4"/>
      <c r="D116" s="4"/>
      <c r="E116" s="4"/>
    </row>
    <row r="117" spans="2:5" x14ac:dyDescent="0.2">
      <c r="B117" s="4"/>
      <c r="C117" s="4"/>
      <c r="D117" s="4"/>
      <c r="E117" s="4"/>
    </row>
    <row r="118" spans="2:5" x14ac:dyDescent="0.2">
      <c r="B118" s="4"/>
      <c r="C118" s="4"/>
      <c r="D118" s="4"/>
      <c r="E118" s="4"/>
    </row>
    <row r="119" spans="2:5" x14ac:dyDescent="0.2">
      <c r="B119" s="4"/>
      <c r="C119" s="4"/>
      <c r="D119" s="4"/>
      <c r="E119" s="4"/>
    </row>
    <row r="120" spans="2:5" x14ac:dyDescent="0.2">
      <c r="B120" s="4"/>
      <c r="C120" s="4"/>
      <c r="D120" s="4"/>
      <c r="E120" s="4"/>
    </row>
    <row r="121" spans="2:5" x14ac:dyDescent="0.2">
      <c r="B121" s="4"/>
      <c r="C121" s="4"/>
      <c r="D121" s="4"/>
      <c r="E121" s="4"/>
    </row>
    <row r="122" spans="2:5" x14ac:dyDescent="0.2">
      <c r="B122" s="4"/>
      <c r="C122" s="4"/>
      <c r="D122" s="4"/>
      <c r="E122" s="4"/>
    </row>
    <row r="123" spans="2:5" x14ac:dyDescent="0.2">
      <c r="B123" s="4"/>
      <c r="C123" s="4"/>
      <c r="D123" s="4"/>
      <c r="E123" s="4"/>
    </row>
    <row r="124" spans="2:5" x14ac:dyDescent="0.2">
      <c r="B124" s="4"/>
      <c r="C124" s="4"/>
      <c r="D124" s="4"/>
      <c r="E124" s="4"/>
    </row>
    <row r="125" spans="2:5" x14ac:dyDescent="0.2">
      <c r="B125" s="4"/>
      <c r="C125" s="4"/>
      <c r="D125" s="4"/>
      <c r="E125" s="4"/>
    </row>
    <row r="126" spans="2:5" x14ac:dyDescent="0.2">
      <c r="B126" s="4"/>
      <c r="C126" s="4"/>
      <c r="D126" s="4"/>
      <c r="E126" s="4"/>
    </row>
    <row r="127" spans="2:5" x14ac:dyDescent="0.2">
      <c r="B127" s="4"/>
      <c r="C127" s="4"/>
      <c r="D127" s="4"/>
      <c r="E127" s="4"/>
    </row>
    <row r="128" spans="2:5" x14ac:dyDescent="0.2">
      <c r="B128" s="4"/>
      <c r="C128" s="4"/>
      <c r="D128" s="4"/>
      <c r="E128" s="4"/>
    </row>
    <row r="129" spans="2:5" x14ac:dyDescent="0.2">
      <c r="B129" s="4"/>
      <c r="C129" s="4"/>
      <c r="D129" s="4"/>
      <c r="E129" s="4"/>
    </row>
    <row r="130" spans="2:5" x14ac:dyDescent="0.2">
      <c r="B130" s="4"/>
      <c r="C130" s="4"/>
      <c r="D130" s="4"/>
      <c r="E130" s="4"/>
    </row>
    <row r="131" spans="2:5" x14ac:dyDescent="0.2">
      <c r="B131" s="4"/>
      <c r="C131" s="4"/>
      <c r="D131" s="4"/>
      <c r="E131" s="4"/>
    </row>
    <row r="132" spans="2:5" x14ac:dyDescent="0.2">
      <c r="B132" s="4"/>
      <c r="C132" s="4"/>
      <c r="D132" s="4"/>
      <c r="E132" s="4"/>
    </row>
    <row r="133" spans="2:5" x14ac:dyDescent="0.2">
      <c r="B133" s="4"/>
      <c r="C133" s="4"/>
      <c r="D133" s="4"/>
      <c r="E133" s="4"/>
    </row>
    <row r="134" spans="2:5" x14ac:dyDescent="0.2">
      <c r="B134" s="4"/>
      <c r="C134" s="4"/>
      <c r="D134" s="4"/>
      <c r="E134" s="4"/>
    </row>
    <row r="135" spans="2:5" x14ac:dyDescent="0.2">
      <c r="B135" s="4"/>
      <c r="C135" s="4"/>
      <c r="D135" s="4"/>
      <c r="E135" s="4"/>
    </row>
    <row r="136" spans="2:5" x14ac:dyDescent="0.2">
      <c r="B136" s="4"/>
      <c r="C136" s="4"/>
      <c r="D136" s="4"/>
      <c r="E136" s="4"/>
    </row>
    <row r="137" spans="2:5" x14ac:dyDescent="0.2">
      <c r="B137" s="4"/>
      <c r="C137" s="4"/>
      <c r="D137" s="4"/>
      <c r="E137" s="4"/>
    </row>
    <row r="138" spans="2:5" x14ac:dyDescent="0.2">
      <c r="B138" s="4"/>
      <c r="C138" s="4"/>
      <c r="D138" s="4"/>
      <c r="E138" s="4"/>
    </row>
    <row r="139" spans="2:5" x14ac:dyDescent="0.2">
      <c r="B139" s="4"/>
      <c r="C139" s="4"/>
      <c r="D139" s="4"/>
      <c r="E139" s="4"/>
    </row>
    <row r="140" spans="2:5" x14ac:dyDescent="0.2">
      <c r="B140" s="4"/>
      <c r="C140" s="4"/>
      <c r="D140" s="4"/>
      <c r="E140" s="4"/>
    </row>
    <row r="141" spans="2:5" x14ac:dyDescent="0.2">
      <c r="B141" s="4"/>
      <c r="C141" s="4"/>
      <c r="D141" s="4"/>
      <c r="E141" s="4"/>
    </row>
    <row r="142" spans="2:5" x14ac:dyDescent="0.2">
      <c r="B142" s="4"/>
      <c r="C142" s="4"/>
      <c r="D142" s="4"/>
      <c r="E142" s="4"/>
    </row>
    <row r="143" spans="2:5" x14ac:dyDescent="0.2">
      <c r="B143" s="4"/>
      <c r="C143" s="4"/>
      <c r="D143" s="4"/>
      <c r="E143" s="4"/>
    </row>
    <row r="144" spans="2:5" x14ac:dyDescent="0.2">
      <c r="B144" s="4"/>
      <c r="C144" s="4"/>
      <c r="D144" s="4"/>
      <c r="E144" s="4"/>
    </row>
    <row r="145" spans="2:5" x14ac:dyDescent="0.2">
      <c r="B145" s="4"/>
      <c r="C145" s="4"/>
      <c r="D145" s="4"/>
      <c r="E145" s="4"/>
    </row>
    <row r="146" spans="2:5" x14ac:dyDescent="0.2">
      <c r="B146" s="4"/>
      <c r="C146" s="4"/>
      <c r="D146" s="4"/>
      <c r="E146" s="4"/>
    </row>
    <row r="147" spans="2:5" x14ac:dyDescent="0.2">
      <c r="B147" s="4"/>
      <c r="C147" s="4"/>
      <c r="D147" s="4"/>
      <c r="E147" s="4"/>
    </row>
    <row r="148" spans="2:5" x14ac:dyDescent="0.2">
      <c r="B148" s="4"/>
      <c r="C148" s="4"/>
      <c r="D148" s="4"/>
      <c r="E148" s="4"/>
    </row>
    <row r="149" spans="2:5" x14ac:dyDescent="0.2">
      <c r="B149" s="4"/>
      <c r="C149" s="4"/>
      <c r="D149" s="4"/>
      <c r="E149" s="4"/>
    </row>
    <row r="150" spans="2:5" x14ac:dyDescent="0.2">
      <c r="B150" s="4"/>
      <c r="C150" s="4"/>
      <c r="D150" s="4"/>
      <c r="E150" s="4"/>
    </row>
  </sheetData>
  <phoneticPr fontId="0" type="noConversion"/>
  <conditionalFormatting sqref="J5:J38">
    <cfRule type="cellIs" dxfId="240" priority="6" stopIfTrue="1" operator="notEqual">
      <formula>0</formula>
    </cfRule>
  </conditionalFormatting>
  <conditionalFormatting sqref="F5:F38">
    <cfRule type="cellIs" dxfId="239" priority="9" stopIfTrue="1" operator="lessThan">
      <formula>0</formula>
    </cfRule>
  </conditionalFormatting>
  <conditionalFormatting sqref="B5:B38">
    <cfRule type="cellIs" dxfId="238" priority="4" stopIfTrue="1" operator="lessThan">
      <formula>0</formula>
    </cfRule>
  </conditionalFormatting>
  <conditionalFormatting sqref="C5:C38">
    <cfRule type="cellIs" dxfId="237" priority="3" stopIfTrue="1" operator="lessThan">
      <formula>0</formula>
    </cfRule>
  </conditionalFormatting>
  <conditionalFormatting sqref="D5:D38">
    <cfRule type="cellIs" dxfId="236" priority="2" stopIfTrue="1" operator="lessThan">
      <formula>0</formula>
    </cfRule>
  </conditionalFormatting>
  <conditionalFormatting sqref="E5:E38">
    <cfRule type="cellIs" dxfId="23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35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61"/>
      <c r="C1" s="61"/>
      <c r="D1" s="61"/>
      <c r="E1" s="61"/>
      <c r="F1" s="53"/>
      <c r="G1" s="53"/>
      <c r="H1" s="53"/>
      <c r="I1" s="54" t="s">
        <v>61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2"/>
      <c r="C2" s="62"/>
      <c r="D2" s="62"/>
      <c r="E2" s="62"/>
      <c r="F2" s="58"/>
      <c r="G2" s="58"/>
      <c r="H2" s="58"/>
      <c r="I2" s="59" t="s">
        <v>62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85" customFormat="1" ht="12.75" customHeight="1" x14ac:dyDescent="0.2">
      <c r="A3" s="47" t="s">
        <v>0</v>
      </c>
      <c r="B3" s="2">
        <v>2007</v>
      </c>
      <c r="C3" s="2">
        <v>2008</v>
      </c>
      <c r="D3" s="2">
        <v>2009</v>
      </c>
      <c r="E3" s="2">
        <v>2010</v>
      </c>
      <c r="F3" s="2">
        <v>2011</v>
      </c>
      <c r="G3" s="3" t="s">
        <v>1</v>
      </c>
      <c r="H3" s="3" t="s">
        <v>2</v>
      </c>
      <c r="I3" s="2" t="s">
        <v>3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 spans="1:26" s="85" customFormat="1" ht="12.75" customHeight="1" x14ac:dyDescent="0.2">
      <c r="A4" s="48"/>
      <c r="B4" s="45"/>
      <c r="C4" s="5"/>
      <c r="D4" s="5"/>
      <c r="E4" s="5"/>
      <c r="F4" s="5"/>
      <c r="G4" s="6" t="s">
        <v>124</v>
      </c>
      <c r="H4" s="6" t="s">
        <v>125</v>
      </c>
      <c r="I4" s="94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ht="14.1" customHeight="1" x14ac:dyDescent="0.2">
      <c r="A5" s="78" t="s">
        <v>4</v>
      </c>
      <c r="B5" s="78">
        <v>12012</v>
      </c>
      <c r="C5" s="78">
        <v>10335</v>
      </c>
      <c r="D5" s="78">
        <v>16937</v>
      </c>
      <c r="E5" s="83">
        <v>15795</v>
      </c>
      <c r="F5" s="83">
        <v>16987</v>
      </c>
      <c r="G5" s="80">
        <f>IF(E5&gt;0,F5/E5-1,"-")</f>
        <v>7.546691991136445E-2</v>
      </c>
      <c r="H5" s="81">
        <f>IF(B5&gt;0,((F5/B5)^(1/4)-1),"-")</f>
        <v>9.049917364065152E-2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4079</v>
      </c>
      <c r="C6" s="83">
        <v>4537</v>
      </c>
      <c r="D6" s="98">
        <v>5615</v>
      </c>
      <c r="E6" s="50">
        <v>5271</v>
      </c>
      <c r="F6" s="101">
        <v>6514</v>
      </c>
      <c r="G6" s="80">
        <f t="shared" ref="G6:G38" si="0">IF(E6&gt;0,F6/E6-1,"-")</f>
        <v>0.23581863024094107</v>
      </c>
      <c r="H6" s="81">
        <f t="shared" ref="H6:H38" si="1">IF(B6&gt;0,((F6/B6)^(1/4)-1),"-")</f>
        <v>0.1241480519675271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3005</v>
      </c>
      <c r="C7" s="83">
        <v>3418</v>
      </c>
      <c r="D7" s="83">
        <v>4041</v>
      </c>
      <c r="E7" s="83">
        <v>4099</v>
      </c>
      <c r="F7" s="83">
        <v>3538</v>
      </c>
      <c r="G7" s="80">
        <f t="shared" si="0"/>
        <v>-0.13686264942668946</v>
      </c>
      <c r="H7" s="81">
        <f t="shared" si="1"/>
        <v>4.1665637935248023E-2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4446</v>
      </c>
      <c r="C8" s="83">
        <v>3607</v>
      </c>
      <c r="D8" s="83">
        <v>5843</v>
      </c>
      <c r="E8" s="83">
        <v>5582</v>
      </c>
      <c r="F8" s="83">
        <v>7030</v>
      </c>
      <c r="G8" s="80">
        <f t="shared" si="0"/>
        <v>0.25940523109996416</v>
      </c>
      <c r="H8" s="81">
        <f t="shared" si="1"/>
        <v>0.12136363119100202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10373</v>
      </c>
      <c r="C9" s="83">
        <v>8548</v>
      </c>
      <c r="D9" s="83">
        <v>9505</v>
      </c>
      <c r="E9" s="83">
        <v>8315</v>
      </c>
      <c r="F9" s="83">
        <v>11904</v>
      </c>
      <c r="G9" s="80">
        <f t="shared" si="0"/>
        <v>0.43162958508719185</v>
      </c>
      <c r="H9" s="81">
        <f t="shared" si="1"/>
        <v>3.5016170648503708E-2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121</v>
      </c>
      <c r="C10" s="83">
        <v>150</v>
      </c>
      <c r="D10" s="83">
        <v>256</v>
      </c>
      <c r="E10" s="83">
        <v>109</v>
      </c>
      <c r="F10" s="83">
        <v>148</v>
      </c>
      <c r="G10" s="80">
        <f t="shared" si="0"/>
        <v>0.35779816513761475</v>
      </c>
      <c r="H10" s="81">
        <f t="shared" si="1"/>
        <v>5.1644818220764721E-2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138</v>
      </c>
      <c r="C11" s="83">
        <v>211</v>
      </c>
      <c r="D11" s="83">
        <v>205</v>
      </c>
      <c r="E11" s="83">
        <v>334</v>
      </c>
      <c r="F11" s="83">
        <v>312</v>
      </c>
      <c r="G11" s="80">
        <f t="shared" si="0"/>
        <v>-6.5868263473053856E-2</v>
      </c>
      <c r="H11" s="81">
        <f t="shared" si="1"/>
        <v>0.22622135975207369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244</v>
      </c>
      <c r="C12" s="83">
        <v>129</v>
      </c>
      <c r="D12" s="83">
        <v>255</v>
      </c>
      <c r="E12" s="83">
        <v>188</v>
      </c>
      <c r="F12" s="83">
        <v>583</v>
      </c>
      <c r="G12" s="80">
        <f t="shared" si="0"/>
        <v>2.1010638297872339</v>
      </c>
      <c r="H12" s="81">
        <f t="shared" si="1"/>
        <v>0.24328210318284316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372</v>
      </c>
      <c r="C13" s="83">
        <v>292</v>
      </c>
      <c r="D13" s="83">
        <v>314</v>
      </c>
      <c r="E13" s="83">
        <v>365</v>
      </c>
      <c r="F13" s="83">
        <v>266</v>
      </c>
      <c r="G13" s="80">
        <f t="shared" si="0"/>
        <v>-0.27123287671232876</v>
      </c>
      <c r="H13" s="81">
        <f t="shared" si="1"/>
        <v>-8.043025459956421E-2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172</v>
      </c>
      <c r="C14" s="83">
        <v>101</v>
      </c>
      <c r="D14" s="83">
        <v>109</v>
      </c>
      <c r="E14" s="83">
        <v>114</v>
      </c>
      <c r="F14" s="83">
        <v>92</v>
      </c>
      <c r="G14" s="80">
        <f t="shared" si="0"/>
        <v>-0.19298245614035092</v>
      </c>
      <c r="H14" s="81">
        <f t="shared" si="1"/>
        <v>-0.14480560639043749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933</v>
      </c>
      <c r="C15" s="83">
        <v>977</v>
      </c>
      <c r="D15" s="83">
        <v>1278</v>
      </c>
      <c r="E15" s="83">
        <v>1210</v>
      </c>
      <c r="F15" s="83">
        <v>1888</v>
      </c>
      <c r="G15" s="80">
        <f t="shared" si="0"/>
        <v>0.56033057851239665</v>
      </c>
      <c r="H15" s="81">
        <f t="shared" si="1"/>
        <v>0.19269688927791084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1294</v>
      </c>
      <c r="C16" s="83">
        <v>1162</v>
      </c>
      <c r="D16" s="83">
        <v>2236</v>
      </c>
      <c r="E16" s="83">
        <v>2009</v>
      </c>
      <c r="F16" s="83">
        <v>2785</v>
      </c>
      <c r="G16" s="80">
        <f t="shared" si="0"/>
        <v>0.38626182180189139</v>
      </c>
      <c r="H16" s="81">
        <f t="shared" si="1"/>
        <v>0.21121915603537667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84</v>
      </c>
      <c r="C17" s="83">
        <v>118</v>
      </c>
      <c r="D17" s="83">
        <v>186</v>
      </c>
      <c r="E17" s="83">
        <v>120</v>
      </c>
      <c r="F17" s="83">
        <v>66</v>
      </c>
      <c r="G17" s="80">
        <f t="shared" si="0"/>
        <v>-0.44999999999999996</v>
      </c>
      <c r="H17" s="81">
        <f t="shared" si="1"/>
        <v>-5.8509022651879961E-2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88</v>
      </c>
      <c r="C18" s="83">
        <v>239</v>
      </c>
      <c r="D18" s="83">
        <v>183</v>
      </c>
      <c r="E18" s="83">
        <v>99</v>
      </c>
      <c r="F18" s="83">
        <v>49</v>
      </c>
      <c r="G18" s="80">
        <f t="shared" si="0"/>
        <v>-0.50505050505050497</v>
      </c>
      <c r="H18" s="81">
        <f t="shared" si="1"/>
        <v>-0.13616986204194259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141</v>
      </c>
      <c r="C19" s="83">
        <v>159</v>
      </c>
      <c r="D19" s="83">
        <v>189</v>
      </c>
      <c r="E19" s="83">
        <v>87</v>
      </c>
      <c r="F19" s="83">
        <v>226</v>
      </c>
      <c r="G19" s="80">
        <f t="shared" si="0"/>
        <v>1.5977011494252875</v>
      </c>
      <c r="H19" s="81">
        <f t="shared" si="1"/>
        <v>0.12518084879760938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169</v>
      </c>
      <c r="C20" s="83">
        <v>125</v>
      </c>
      <c r="D20" s="83">
        <v>206</v>
      </c>
      <c r="E20" s="83">
        <v>171</v>
      </c>
      <c r="F20" s="83">
        <v>217</v>
      </c>
      <c r="G20" s="80">
        <f t="shared" si="0"/>
        <v>0.26900584795321647</v>
      </c>
      <c r="H20" s="81">
        <f t="shared" si="1"/>
        <v>6.4494096621858787E-2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55</v>
      </c>
      <c r="C21" s="83">
        <v>55</v>
      </c>
      <c r="D21" s="83">
        <v>108</v>
      </c>
      <c r="E21" s="83">
        <v>158</v>
      </c>
      <c r="F21" s="83">
        <v>112</v>
      </c>
      <c r="G21" s="80">
        <f t="shared" si="0"/>
        <v>-0.29113924050632911</v>
      </c>
      <c r="H21" s="81">
        <f t="shared" si="1"/>
        <v>0.19457613236886306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264</v>
      </c>
      <c r="C22" s="83">
        <v>80</v>
      </c>
      <c r="D22" s="83">
        <v>132</v>
      </c>
      <c r="E22" s="83">
        <v>199</v>
      </c>
      <c r="F22" s="83">
        <v>431</v>
      </c>
      <c r="G22" s="80">
        <f t="shared" si="0"/>
        <v>1.1658291457286434</v>
      </c>
      <c r="H22" s="81">
        <f t="shared" si="1"/>
        <v>0.13036404746632058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55</v>
      </c>
      <c r="C23" s="83">
        <v>51</v>
      </c>
      <c r="D23" s="83">
        <v>73</v>
      </c>
      <c r="E23" s="83">
        <v>71</v>
      </c>
      <c r="F23" s="83">
        <v>85</v>
      </c>
      <c r="G23" s="80">
        <f t="shared" si="0"/>
        <v>0.19718309859154926</v>
      </c>
      <c r="H23" s="81">
        <f t="shared" si="1"/>
        <v>0.1149722512314475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166</v>
      </c>
      <c r="C24" s="83">
        <v>242</v>
      </c>
      <c r="D24" s="83">
        <v>347</v>
      </c>
      <c r="E24" s="83">
        <v>179</v>
      </c>
      <c r="F24" s="83">
        <v>207</v>
      </c>
      <c r="G24" s="80">
        <f t="shared" si="0"/>
        <v>0.15642458100558665</v>
      </c>
      <c r="H24" s="81">
        <f t="shared" si="1"/>
        <v>5.6733716413672086E-2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734</v>
      </c>
      <c r="C25" s="83">
        <v>162</v>
      </c>
      <c r="D25" s="83">
        <v>318</v>
      </c>
      <c r="E25" s="83">
        <v>315</v>
      </c>
      <c r="F25" s="83">
        <v>722</v>
      </c>
      <c r="G25" s="80">
        <f t="shared" si="0"/>
        <v>1.2920634920634919</v>
      </c>
      <c r="H25" s="81">
        <f t="shared" si="1"/>
        <v>-4.1124928755391643E-3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140</v>
      </c>
      <c r="C26" s="83">
        <v>129</v>
      </c>
      <c r="D26" s="83">
        <v>431</v>
      </c>
      <c r="E26" s="83">
        <v>492</v>
      </c>
      <c r="F26" s="83">
        <v>1115</v>
      </c>
      <c r="G26" s="80">
        <f t="shared" si="0"/>
        <v>1.2662601626016259</v>
      </c>
      <c r="H26" s="81">
        <f t="shared" si="1"/>
        <v>0.67991267907159014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1589</v>
      </c>
      <c r="C27" s="83">
        <v>1896</v>
      </c>
      <c r="D27" s="83">
        <v>2846</v>
      </c>
      <c r="E27" s="83">
        <v>1692</v>
      </c>
      <c r="F27" s="83">
        <v>2388</v>
      </c>
      <c r="G27" s="80">
        <f t="shared" si="0"/>
        <v>0.41134751773049638</v>
      </c>
      <c r="H27" s="81">
        <f t="shared" si="1"/>
        <v>0.10720389858281876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182</v>
      </c>
      <c r="C28" s="83">
        <v>117</v>
      </c>
      <c r="D28" s="83">
        <v>495</v>
      </c>
      <c r="E28" s="83">
        <v>315</v>
      </c>
      <c r="F28" s="83">
        <v>424</v>
      </c>
      <c r="G28" s="80">
        <f t="shared" si="0"/>
        <v>0.34603174603174613</v>
      </c>
      <c r="H28" s="81">
        <f t="shared" si="1"/>
        <v>0.23544557197814675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928</v>
      </c>
      <c r="C29" s="83">
        <v>911</v>
      </c>
      <c r="D29" s="83">
        <v>939</v>
      </c>
      <c r="E29" s="83">
        <v>1633</v>
      </c>
      <c r="F29" s="83">
        <v>835</v>
      </c>
      <c r="G29" s="80">
        <f t="shared" si="0"/>
        <v>-0.48867115737905698</v>
      </c>
      <c r="H29" s="81">
        <f t="shared" si="1"/>
        <v>-2.6054568422827162E-2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120</v>
      </c>
      <c r="C30" s="83">
        <v>127</v>
      </c>
      <c r="D30" s="83">
        <v>123</v>
      </c>
      <c r="E30" s="83">
        <v>203</v>
      </c>
      <c r="F30" s="83">
        <v>233</v>
      </c>
      <c r="G30" s="80">
        <f t="shared" si="0"/>
        <v>0.14778325123152714</v>
      </c>
      <c r="H30" s="81">
        <f t="shared" si="1"/>
        <v>0.18043932403938712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58</v>
      </c>
      <c r="C31" s="83">
        <v>154</v>
      </c>
      <c r="D31" s="83">
        <v>185</v>
      </c>
      <c r="E31" s="83">
        <v>189</v>
      </c>
      <c r="F31" s="83">
        <v>131</v>
      </c>
      <c r="G31" s="80">
        <f t="shared" si="0"/>
        <v>-0.30687830687830686</v>
      </c>
      <c r="H31" s="81">
        <f t="shared" si="1"/>
        <v>0.22591631689259706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58</v>
      </c>
      <c r="C32" s="83">
        <v>39</v>
      </c>
      <c r="D32" s="83">
        <v>81</v>
      </c>
      <c r="E32" s="83">
        <v>128</v>
      </c>
      <c r="F32" s="83">
        <v>87</v>
      </c>
      <c r="G32" s="80">
        <f t="shared" si="0"/>
        <v>-0.3203125</v>
      </c>
      <c r="H32" s="81">
        <f t="shared" si="1"/>
        <v>0.1066819197003217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84</v>
      </c>
      <c r="C33" s="83">
        <v>53</v>
      </c>
      <c r="D33" s="83">
        <v>103</v>
      </c>
      <c r="E33" s="83">
        <v>169</v>
      </c>
      <c r="F33" s="83">
        <v>84</v>
      </c>
      <c r="G33" s="80">
        <f t="shared" si="0"/>
        <v>-0.50295857988165682</v>
      </c>
      <c r="H33" s="81">
        <f t="shared" si="1"/>
        <v>0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173</v>
      </c>
      <c r="C34" s="83">
        <v>231</v>
      </c>
      <c r="D34" s="83">
        <v>245</v>
      </c>
      <c r="E34" s="83">
        <v>331</v>
      </c>
      <c r="F34" s="83">
        <v>313</v>
      </c>
      <c r="G34" s="80">
        <f t="shared" si="0"/>
        <v>-5.4380664652567967E-2</v>
      </c>
      <c r="H34" s="81">
        <f t="shared" si="1"/>
        <v>0.15977717831847982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306</v>
      </c>
      <c r="C35" s="83">
        <v>130</v>
      </c>
      <c r="D35" s="83">
        <v>254</v>
      </c>
      <c r="E35" s="83">
        <v>206</v>
      </c>
      <c r="F35" s="83">
        <v>221</v>
      </c>
      <c r="G35" s="80">
        <f t="shared" si="0"/>
        <v>7.2815533980582492E-2</v>
      </c>
      <c r="H35" s="81">
        <f t="shared" si="1"/>
        <v>-7.8134182432824217E-2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2124</v>
      </c>
      <c r="C36" s="90">
        <v>1671</v>
      </c>
      <c r="D36" s="90">
        <v>1977</v>
      </c>
      <c r="E36" s="90">
        <v>1633</v>
      </c>
      <c r="F36" s="90">
        <v>1940</v>
      </c>
      <c r="G36" s="80">
        <f t="shared" si="0"/>
        <v>0.18799755052051448</v>
      </c>
      <c r="H36" s="81">
        <f t="shared" si="1"/>
        <v>-2.2398623549285457E-2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32695</v>
      </c>
      <c r="C37" s="67">
        <v>29821</v>
      </c>
      <c r="D37" s="67">
        <v>39078</v>
      </c>
      <c r="E37" s="72">
        <v>35986</v>
      </c>
      <c r="F37" s="72">
        <v>44946</v>
      </c>
      <c r="G37" s="70">
        <f t="shared" si="0"/>
        <v>0.24898571666759306</v>
      </c>
      <c r="H37" s="71">
        <f t="shared" si="1"/>
        <v>8.2810420145443819E-2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s="85" customFormat="1" ht="14.1" customHeight="1" x14ac:dyDescent="0.2">
      <c r="A38" s="73" t="s">
        <v>47</v>
      </c>
      <c r="B38" s="72">
        <v>44707</v>
      </c>
      <c r="C38" s="72">
        <v>40156</v>
      </c>
      <c r="D38" s="72">
        <v>56015</v>
      </c>
      <c r="E38" s="72">
        <v>51781</v>
      </c>
      <c r="F38" s="72">
        <v>61933</v>
      </c>
      <c r="G38" s="70">
        <f t="shared" si="0"/>
        <v>0.19605646858886461</v>
      </c>
      <c r="H38" s="70">
        <f t="shared" si="1"/>
        <v>8.4892351283719414E-2</v>
      </c>
      <c r="I38" s="72" t="s">
        <v>48</v>
      </c>
      <c r="J38" s="50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</row>
    <row r="39" spans="1:26" s="85" customFormat="1" ht="12.75" customHeight="1" x14ac:dyDescent="0.2">
      <c r="A39" s="14" t="s">
        <v>128</v>
      </c>
      <c r="B39" s="15"/>
      <c r="C39" s="15"/>
      <c r="D39" s="46"/>
      <c r="E39" s="46"/>
      <c r="F39" s="14" t="s">
        <v>115</v>
      </c>
      <c r="G39" s="46"/>
      <c r="H39" s="46"/>
      <c r="I39" s="16" t="s">
        <v>87</v>
      </c>
      <c r="J39" s="46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</row>
    <row r="40" spans="1:26" s="85" customFormat="1" ht="12.75" customHeight="1" x14ac:dyDescent="0.2">
      <c r="A40" s="14"/>
      <c r="B40" s="15"/>
      <c r="C40" s="15"/>
      <c r="D40" s="46"/>
      <c r="E40" s="46"/>
      <c r="F40" s="14" t="s">
        <v>116</v>
      </c>
      <c r="G40" s="46"/>
      <c r="H40" s="46"/>
      <c r="I40" s="15" t="s">
        <v>88</v>
      </c>
      <c r="J40" s="46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 spans="1:26" x14ac:dyDescent="0.2">
      <c r="B41" s="46"/>
      <c r="C41" s="46"/>
      <c r="D41" s="46"/>
      <c r="E41" s="46"/>
      <c r="F41" s="49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B45" s="46"/>
      <c r="C45" s="46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B46" s="46"/>
      <c r="C46" s="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B47" s="46"/>
      <c r="C47" s="46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B48" s="46"/>
      <c r="C48" s="46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2:26" x14ac:dyDescent="0.2">
      <c r="B49" s="46"/>
      <c r="C49" s="46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2:26" x14ac:dyDescent="0.2">
      <c r="B50" s="46"/>
      <c r="C50" s="46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2:26" x14ac:dyDescent="0.2">
      <c r="B51" s="46"/>
      <c r="C51" s="46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2:26" x14ac:dyDescent="0.2">
      <c r="B52" s="46"/>
      <c r="C52" s="46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2:26" x14ac:dyDescent="0.2">
      <c r="B53" s="46"/>
      <c r="C53" s="46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2:26" x14ac:dyDescent="0.2">
      <c r="B54" s="46"/>
      <c r="C54" s="46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2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2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2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2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2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2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2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2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2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2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5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63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60"/>
      <c r="G2" s="60"/>
      <c r="H2" s="60"/>
      <c r="I2" s="59" t="s">
        <v>64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168041</v>
      </c>
      <c r="C5" s="78">
        <v>190836</v>
      </c>
      <c r="D5" s="79">
        <v>248511</v>
      </c>
      <c r="E5" s="79">
        <v>260540</v>
      </c>
      <c r="F5" s="79">
        <v>272130</v>
      </c>
      <c r="G5" s="80">
        <f>IF(E5&gt;0,F5/E5-1,"-")</f>
        <v>4.4484532125585341E-2</v>
      </c>
      <c r="H5" s="81">
        <f>IF(B5&gt;0,((F5/B5)^(1/4)-1),"-")</f>
        <v>0.12808101692511853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76211</v>
      </c>
      <c r="C6" s="83">
        <v>72680</v>
      </c>
      <c r="D6" s="99">
        <v>71368</v>
      </c>
      <c r="E6" s="104">
        <v>73645</v>
      </c>
      <c r="F6" s="102">
        <v>77966</v>
      </c>
      <c r="G6" s="80">
        <f t="shared" ref="G6:G38" si="0">IF(E6&gt;0,F6/E6-1,"-")</f>
        <v>5.8673365469481986E-2</v>
      </c>
      <c r="H6" s="81">
        <f t="shared" ref="H6:H38" si="1">IF(B6&gt;0,((F6/B6)^(1/4)-1),"-")</f>
        <v>5.7079850684662592E-3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77202</v>
      </c>
      <c r="C7" s="83">
        <v>76412</v>
      </c>
      <c r="D7" s="79">
        <v>79661</v>
      </c>
      <c r="E7" s="79">
        <v>81683</v>
      </c>
      <c r="F7" s="79">
        <v>82415</v>
      </c>
      <c r="G7" s="80">
        <f t="shared" si="0"/>
        <v>8.9614730115201713E-3</v>
      </c>
      <c r="H7" s="81">
        <f t="shared" si="1"/>
        <v>1.6469678106649344E-2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92599</v>
      </c>
      <c r="C8" s="83">
        <v>93209</v>
      </c>
      <c r="D8" s="79">
        <v>104531</v>
      </c>
      <c r="E8" s="79">
        <v>127728</v>
      </c>
      <c r="F8" s="79">
        <v>131962</v>
      </c>
      <c r="G8" s="80">
        <f t="shared" si="0"/>
        <v>3.3148565702117105E-2</v>
      </c>
      <c r="H8" s="81">
        <f t="shared" si="1"/>
        <v>9.2598621133596515E-2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126016</v>
      </c>
      <c r="C9" s="83">
        <v>95249</v>
      </c>
      <c r="D9" s="79">
        <v>102704</v>
      </c>
      <c r="E9" s="79">
        <v>109404</v>
      </c>
      <c r="F9" s="79">
        <v>116578</v>
      </c>
      <c r="G9" s="80">
        <f t="shared" si="0"/>
        <v>6.5573470805454948E-2</v>
      </c>
      <c r="H9" s="81">
        <f t="shared" si="1"/>
        <v>-1.9273912987016861E-2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8479</v>
      </c>
      <c r="C10" s="83">
        <v>8672</v>
      </c>
      <c r="D10" s="79">
        <v>9298</v>
      </c>
      <c r="E10" s="79">
        <v>10395</v>
      </c>
      <c r="F10" s="79">
        <v>10215</v>
      </c>
      <c r="G10" s="80">
        <f t="shared" si="0"/>
        <v>-1.7316017316017285E-2</v>
      </c>
      <c r="H10" s="81">
        <f t="shared" si="1"/>
        <v>4.7667408770726505E-2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10793</v>
      </c>
      <c r="C11" s="83">
        <v>9570</v>
      </c>
      <c r="D11" s="79">
        <v>9843</v>
      </c>
      <c r="E11" s="79">
        <v>10615</v>
      </c>
      <c r="F11" s="79">
        <v>11287</v>
      </c>
      <c r="G11" s="80">
        <f t="shared" si="0"/>
        <v>6.3306641544983444E-2</v>
      </c>
      <c r="H11" s="81">
        <f t="shared" si="1"/>
        <v>1.1251286201608535E-2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14590</v>
      </c>
      <c r="C12" s="83">
        <v>14148</v>
      </c>
      <c r="D12" s="79">
        <v>15444</v>
      </c>
      <c r="E12" s="79">
        <v>16124</v>
      </c>
      <c r="F12" s="79">
        <v>17493</v>
      </c>
      <c r="G12" s="80">
        <f t="shared" si="0"/>
        <v>8.4904490200942595E-2</v>
      </c>
      <c r="H12" s="81">
        <f t="shared" si="1"/>
        <v>4.6410890854523323E-2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19267</v>
      </c>
      <c r="C13" s="83">
        <v>18623</v>
      </c>
      <c r="D13" s="79">
        <v>18805</v>
      </c>
      <c r="E13" s="79">
        <v>19802</v>
      </c>
      <c r="F13" s="79">
        <v>19417</v>
      </c>
      <c r="G13" s="80">
        <f t="shared" si="0"/>
        <v>-1.9442480557519404E-2</v>
      </c>
      <c r="H13" s="81">
        <f t="shared" si="1"/>
        <v>1.9406764581801905E-3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11320</v>
      </c>
      <c r="C14" s="83">
        <v>11253</v>
      </c>
      <c r="D14" s="79">
        <v>11976</v>
      </c>
      <c r="E14" s="79">
        <v>12760</v>
      </c>
      <c r="F14" s="79">
        <v>13026</v>
      </c>
      <c r="G14" s="80">
        <f t="shared" si="0"/>
        <v>2.0846394984326055E-2</v>
      </c>
      <c r="H14" s="81">
        <f t="shared" si="1"/>
        <v>3.5717136030874563E-2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37955</v>
      </c>
      <c r="C15" s="83">
        <v>40016</v>
      </c>
      <c r="D15" s="79">
        <v>44368</v>
      </c>
      <c r="E15" s="79">
        <v>54152</v>
      </c>
      <c r="F15" s="79">
        <v>56783</v>
      </c>
      <c r="G15" s="80">
        <f t="shared" si="0"/>
        <v>4.8585463140788931E-2</v>
      </c>
      <c r="H15" s="81">
        <f t="shared" si="1"/>
        <v>0.10595468956952803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40817</v>
      </c>
      <c r="C16" s="83">
        <v>39075</v>
      </c>
      <c r="D16" s="79">
        <v>41061</v>
      </c>
      <c r="E16" s="79">
        <v>46099</v>
      </c>
      <c r="F16" s="79">
        <v>47168</v>
      </c>
      <c r="G16" s="80">
        <f t="shared" si="0"/>
        <v>2.3189223193561759E-2</v>
      </c>
      <c r="H16" s="81">
        <f t="shared" si="1"/>
        <v>3.6815772131009838E-2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8040</v>
      </c>
      <c r="C17" s="83">
        <v>7085</v>
      </c>
      <c r="D17" s="79">
        <v>7713</v>
      </c>
      <c r="E17" s="79">
        <v>8264</v>
      </c>
      <c r="F17" s="79">
        <v>8311</v>
      </c>
      <c r="G17" s="80">
        <f t="shared" si="0"/>
        <v>5.6873184898353912E-3</v>
      </c>
      <c r="H17" s="81">
        <f t="shared" si="1"/>
        <v>8.3221520175558172E-3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8869</v>
      </c>
      <c r="C18" s="83">
        <v>8521</v>
      </c>
      <c r="D18" s="79">
        <v>8451</v>
      </c>
      <c r="E18" s="79">
        <v>8787</v>
      </c>
      <c r="F18" s="79">
        <v>8137</v>
      </c>
      <c r="G18" s="80">
        <f t="shared" si="0"/>
        <v>-7.3972914532832612E-2</v>
      </c>
      <c r="H18" s="81">
        <f t="shared" si="1"/>
        <v>-2.1304897030236969E-2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7258</v>
      </c>
      <c r="C19" s="83">
        <v>6974</v>
      </c>
      <c r="D19" s="79">
        <v>8114</v>
      </c>
      <c r="E19" s="79">
        <v>9038</v>
      </c>
      <c r="F19" s="79">
        <v>9017</v>
      </c>
      <c r="G19" s="80">
        <f t="shared" si="0"/>
        <v>-2.3235229032971816E-3</v>
      </c>
      <c r="H19" s="81">
        <f t="shared" si="1"/>
        <v>5.5750453022218371E-2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11082</v>
      </c>
      <c r="C20" s="83">
        <v>10356</v>
      </c>
      <c r="D20" s="79">
        <v>11381</v>
      </c>
      <c r="E20" s="79">
        <v>15426</v>
      </c>
      <c r="F20" s="79">
        <v>14122</v>
      </c>
      <c r="G20" s="80">
        <f t="shared" si="0"/>
        <v>-8.4532607286399553E-2</v>
      </c>
      <c r="H20" s="81">
        <f t="shared" si="1"/>
        <v>6.2476945961293717E-2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6363</v>
      </c>
      <c r="C21" s="83">
        <v>7397</v>
      </c>
      <c r="D21" s="79">
        <v>6402</v>
      </c>
      <c r="E21" s="79">
        <v>6338</v>
      </c>
      <c r="F21" s="79">
        <v>6850</v>
      </c>
      <c r="G21" s="80">
        <f t="shared" si="0"/>
        <v>8.0782581255916641E-2</v>
      </c>
      <c r="H21" s="81">
        <f t="shared" si="1"/>
        <v>1.8608186049993813E-2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6025</v>
      </c>
      <c r="C22" s="83">
        <v>5775</v>
      </c>
      <c r="D22" s="79">
        <v>6685</v>
      </c>
      <c r="E22" s="79">
        <v>8106</v>
      </c>
      <c r="F22" s="79">
        <v>7433</v>
      </c>
      <c r="G22" s="80">
        <f t="shared" si="0"/>
        <v>-8.302491981248461E-2</v>
      </c>
      <c r="H22" s="81">
        <f t="shared" si="1"/>
        <v>5.3905741276958352E-2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5639</v>
      </c>
      <c r="C23" s="83">
        <v>6047</v>
      </c>
      <c r="D23" s="79">
        <v>6749</v>
      </c>
      <c r="E23" s="79">
        <v>8126</v>
      </c>
      <c r="F23" s="79">
        <v>7821</v>
      </c>
      <c r="G23" s="80">
        <f t="shared" si="0"/>
        <v>-3.7533841988678263E-2</v>
      </c>
      <c r="H23" s="81">
        <f t="shared" si="1"/>
        <v>8.5213150420381689E-2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10951</v>
      </c>
      <c r="C24" s="83">
        <v>10069</v>
      </c>
      <c r="D24" s="79">
        <v>12057</v>
      </c>
      <c r="E24" s="79">
        <v>13631</v>
      </c>
      <c r="F24" s="79">
        <v>13505</v>
      </c>
      <c r="G24" s="80">
        <f t="shared" si="0"/>
        <v>-9.2436358300931332E-3</v>
      </c>
      <c r="H24" s="81">
        <f t="shared" si="1"/>
        <v>5.3804872724180886E-2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14074</v>
      </c>
      <c r="C25" s="83">
        <v>13328</v>
      </c>
      <c r="D25" s="79">
        <v>17185</v>
      </c>
      <c r="E25" s="79">
        <v>18927</v>
      </c>
      <c r="F25" s="79">
        <v>18379</v>
      </c>
      <c r="G25" s="80">
        <f t="shared" si="0"/>
        <v>-2.8953347070322821E-2</v>
      </c>
      <c r="H25" s="81">
        <f t="shared" si="1"/>
        <v>6.8996006428533097E-2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7471</v>
      </c>
      <c r="C26" s="83">
        <v>5609</v>
      </c>
      <c r="D26" s="79">
        <v>8643</v>
      </c>
      <c r="E26" s="79">
        <v>10859</v>
      </c>
      <c r="F26" s="79">
        <v>15297</v>
      </c>
      <c r="G26" s="80">
        <f t="shared" si="0"/>
        <v>0.40869324983884336</v>
      </c>
      <c r="H26" s="81">
        <f t="shared" si="1"/>
        <v>0.19620849581165323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69667</v>
      </c>
      <c r="C27" s="83">
        <v>68402</v>
      </c>
      <c r="D27" s="79">
        <v>71384</v>
      </c>
      <c r="E27" s="79">
        <v>84490</v>
      </c>
      <c r="F27" s="79">
        <v>85377</v>
      </c>
      <c r="G27" s="80">
        <f t="shared" si="0"/>
        <v>1.0498283820570498E-2</v>
      </c>
      <c r="H27" s="81">
        <f t="shared" si="1"/>
        <v>5.2151903576182823E-2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6277</v>
      </c>
      <c r="C28" s="83">
        <v>5867</v>
      </c>
      <c r="D28" s="79">
        <v>7697</v>
      </c>
      <c r="E28" s="79">
        <v>9156</v>
      </c>
      <c r="F28" s="79">
        <v>10148</v>
      </c>
      <c r="G28" s="80">
        <f t="shared" si="0"/>
        <v>0.10834425513324586</v>
      </c>
      <c r="H28" s="81">
        <f t="shared" si="1"/>
        <v>0.12760523246244437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13054</v>
      </c>
      <c r="C29" s="83">
        <v>10014</v>
      </c>
      <c r="D29" s="79">
        <v>11177</v>
      </c>
      <c r="E29" s="79">
        <v>14079</v>
      </c>
      <c r="F29" s="79">
        <v>15966</v>
      </c>
      <c r="G29" s="80">
        <f t="shared" si="0"/>
        <v>0.13402940549754949</v>
      </c>
      <c r="H29" s="81">
        <f t="shared" si="1"/>
        <v>5.1630393129415086E-2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7734</v>
      </c>
      <c r="C30" s="83">
        <v>6817</v>
      </c>
      <c r="D30" s="79">
        <v>6643</v>
      </c>
      <c r="E30" s="79">
        <v>11092</v>
      </c>
      <c r="F30" s="79">
        <v>13466</v>
      </c>
      <c r="G30" s="80">
        <f t="shared" si="0"/>
        <v>0.21402812838081497</v>
      </c>
      <c r="H30" s="81">
        <f t="shared" si="1"/>
        <v>0.1487052622817342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24239</v>
      </c>
      <c r="C31" s="83">
        <v>10835</v>
      </c>
      <c r="D31" s="79">
        <v>5434</v>
      </c>
      <c r="E31" s="79">
        <v>4143</v>
      </c>
      <c r="F31" s="79">
        <v>4150</v>
      </c>
      <c r="G31" s="80">
        <f t="shared" si="0"/>
        <v>1.6895969104513409E-3</v>
      </c>
      <c r="H31" s="81">
        <f t="shared" si="1"/>
        <v>-0.3567447350899311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2974</v>
      </c>
      <c r="C32" s="83">
        <v>2968</v>
      </c>
      <c r="D32" s="79">
        <v>3861</v>
      </c>
      <c r="E32" s="79">
        <v>4163</v>
      </c>
      <c r="F32" s="79">
        <v>4033</v>
      </c>
      <c r="G32" s="80">
        <f t="shared" si="0"/>
        <v>-3.1227480182560607E-2</v>
      </c>
      <c r="H32" s="81">
        <f t="shared" si="1"/>
        <v>7.9125150418993151E-2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4967</v>
      </c>
      <c r="C33" s="83">
        <v>4481</v>
      </c>
      <c r="D33" s="79">
        <v>5507</v>
      </c>
      <c r="E33" s="79">
        <v>7194</v>
      </c>
      <c r="F33" s="79">
        <v>7189</v>
      </c>
      <c r="G33" s="80">
        <f t="shared" si="0"/>
        <v>-6.9502363080342633E-4</v>
      </c>
      <c r="H33" s="81">
        <f t="shared" si="1"/>
        <v>9.6840759713374247E-2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3216</v>
      </c>
      <c r="C34" s="83">
        <v>2887</v>
      </c>
      <c r="D34" s="79">
        <v>3600</v>
      </c>
      <c r="E34" s="79">
        <v>4532</v>
      </c>
      <c r="F34" s="79">
        <v>5173</v>
      </c>
      <c r="G34" s="80">
        <f t="shared" si="0"/>
        <v>0.14143865842894976</v>
      </c>
      <c r="H34" s="81">
        <f t="shared" si="1"/>
        <v>0.1261768862072552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2347</v>
      </c>
      <c r="C35" s="83">
        <v>2341</v>
      </c>
      <c r="D35" s="79">
        <v>3513</v>
      </c>
      <c r="E35" s="79">
        <v>5051</v>
      </c>
      <c r="F35" s="79">
        <v>5715</v>
      </c>
      <c r="G35" s="80">
        <f t="shared" si="0"/>
        <v>0.13145911700653334</v>
      </c>
      <c r="H35" s="81">
        <f t="shared" si="1"/>
        <v>0.24918219736252856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114641</v>
      </c>
      <c r="C36" s="90">
        <v>95013</v>
      </c>
      <c r="D36" s="90">
        <v>82633</v>
      </c>
      <c r="E36" s="90">
        <v>86032</v>
      </c>
      <c r="F36" s="90">
        <v>91439</v>
      </c>
      <c r="G36" s="80">
        <f t="shared" si="0"/>
        <v>6.2848707457690223E-2</v>
      </c>
      <c r="H36" s="81">
        <f t="shared" si="1"/>
        <v>-5.4965038415218825E-2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850137</v>
      </c>
      <c r="C37" s="67">
        <v>769693</v>
      </c>
      <c r="D37" s="69">
        <v>803888</v>
      </c>
      <c r="E37" s="69">
        <v>899841</v>
      </c>
      <c r="F37" s="69">
        <v>935838</v>
      </c>
      <c r="G37" s="70">
        <f t="shared" si="0"/>
        <v>4.0003733993005497E-2</v>
      </c>
      <c r="H37" s="71">
        <f t="shared" si="1"/>
        <v>2.4301808343363041E-2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1018178</v>
      </c>
      <c r="C38" s="72">
        <v>960529</v>
      </c>
      <c r="D38" s="72">
        <v>1052399</v>
      </c>
      <c r="E38" s="72">
        <v>1160381</v>
      </c>
      <c r="F38" s="72">
        <v>1207968</v>
      </c>
      <c r="G38" s="70">
        <f t="shared" si="0"/>
        <v>4.1009806261908865E-2</v>
      </c>
      <c r="H38" s="70">
        <f t="shared" si="1"/>
        <v>4.3657336040127559E-2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96" customWidth="1"/>
    <col min="2" max="8" width="12.5703125" style="96" customWidth="1"/>
    <col min="9" max="9" width="25.7109375" style="96" customWidth="1"/>
    <col min="10" max="10" width="12.28515625" style="96" bestFit="1" customWidth="1"/>
    <col min="11" max="12" width="13" style="96" customWidth="1"/>
    <col min="13" max="14" width="13.42578125" style="96" customWidth="1"/>
    <col min="15" max="16384" width="9.140625" style="96"/>
  </cols>
  <sheetData>
    <row r="1" spans="1:10" s="23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65</v>
      </c>
    </row>
    <row r="2" spans="1:10" s="23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 t="s">
        <v>66</v>
      </c>
    </row>
    <row r="3" spans="1:10" s="93" customFormat="1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4" t="s">
        <v>3</v>
      </c>
    </row>
    <row r="4" spans="1:10" s="93" customFormat="1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95"/>
    </row>
    <row r="5" spans="1:10" ht="14.1" customHeight="1" x14ac:dyDescent="0.2">
      <c r="A5" s="78" t="s">
        <v>4</v>
      </c>
      <c r="B5" s="78">
        <v>17724</v>
      </c>
      <c r="C5" s="78">
        <v>18738</v>
      </c>
      <c r="D5" s="78">
        <v>27823</v>
      </c>
      <c r="E5" s="83">
        <v>31946</v>
      </c>
      <c r="F5" s="83">
        <v>31831</v>
      </c>
      <c r="G5" s="80">
        <f>IF(E5&gt;0,F5/E5-1,"-")</f>
        <v>-3.5998247041882925E-3</v>
      </c>
      <c r="H5" s="81">
        <f>IF(B5&gt;0,((F5/B5)^(1/4)-1),"-")</f>
        <v>0.15763629683487212</v>
      </c>
      <c r="I5" s="82" t="s">
        <v>5</v>
      </c>
      <c r="J5" s="50"/>
    </row>
    <row r="6" spans="1:10" ht="14.1" customHeight="1" x14ac:dyDescent="0.2">
      <c r="A6" s="83" t="s">
        <v>8</v>
      </c>
      <c r="B6" s="83">
        <v>11265</v>
      </c>
      <c r="C6" s="83">
        <v>11269</v>
      </c>
      <c r="D6" s="98">
        <v>13136</v>
      </c>
      <c r="E6" s="50">
        <v>13461</v>
      </c>
      <c r="F6" s="101">
        <v>15451</v>
      </c>
      <c r="G6" s="80">
        <f t="shared" ref="G6:G38" si="0">IF(E6&gt;0,F6/E6-1,"-")</f>
        <v>0.1478344848079638</v>
      </c>
      <c r="H6" s="81">
        <f t="shared" ref="H6:H38" si="1">IF(B6&gt;0,((F6/B6)^(1/4)-1),"-")</f>
        <v>8.2197058416138002E-2</v>
      </c>
      <c r="I6" s="84" t="s">
        <v>9</v>
      </c>
      <c r="J6" s="50"/>
    </row>
    <row r="7" spans="1:10" ht="14.1" customHeight="1" x14ac:dyDescent="0.2">
      <c r="A7" s="83" t="s">
        <v>10</v>
      </c>
      <c r="B7" s="83">
        <v>5507</v>
      </c>
      <c r="C7" s="83">
        <v>5895</v>
      </c>
      <c r="D7" s="83">
        <v>6508</v>
      </c>
      <c r="E7" s="83">
        <v>6753</v>
      </c>
      <c r="F7" s="83">
        <v>7293</v>
      </c>
      <c r="G7" s="80">
        <f t="shared" si="0"/>
        <v>7.9964460239893453E-2</v>
      </c>
      <c r="H7" s="81">
        <f t="shared" si="1"/>
        <v>7.2748174761347206E-2</v>
      </c>
      <c r="I7" s="84" t="s">
        <v>11</v>
      </c>
      <c r="J7" s="50"/>
    </row>
    <row r="8" spans="1:10" ht="14.1" customHeight="1" x14ac:dyDescent="0.2">
      <c r="A8" s="83" t="s">
        <v>6</v>
      </c>
      <c r="B8" s="83">
        <v>3551</v>
      </c>
      <c r="C8" s="83">
        <v>3760</v>
      </c>
      <c r="D8" s="83">
        <v>4804</v>
      </c>
      <c r="E8" s="83">
        <v>4933</v>
      </c>
      <c r="F8" s="83">
        <v>6466</v>
      </c>
      <c r="G8" s="80">
        <f t="shared" si="0"/>
        <v>0.31076424082708298</v>
      </c>
      <c r="H8" s="81">
        <f t="shared" si="1"/>
        <v>0.16163919449395392</v>
      </c>
      <c r="I8" s="84" t="s">
        <v>7</v>
      </c>
      <c r="J8" s="50"/>
    </row>
    <row r="9" spans="1:10" ht="14.1" customHeight="1" x14ac:dyDescent="0.2">
      <c r="A9" s="83" t="s">
        <v>14</v>
      </c>
      <c r="B9" s="83">
        <v>7099</v>
      </c>
      <c r="C9" s="83">
        <v>7259</v>
      </c>
      <c r="D9" s="83">
        <v>7734</v>
      </c>
      <c r="E9" s="83">
        <v>8049</v>
      </c>
      <c r="F9" s="83">
        <v>10354</v>
      </c>
      <c r="G9" s="80">
        <f t="shared" si="0"/>
        <v>0.28637097776121268</v>
      </c>
      <c r="H9" s="81">
        <f t="shared" si="1"/>
        <v>9.8949526214700434E-2</v>
      </c>
      <c r="I9" s="84" t="s">
        <v>15</v>
      </c>
      <c r="J9" s="50"/>
    </row>
    <row r="10" spans="1:10" ht="14.1" customHeight="1" x14ac:dyDescent="0.2">
      <c r="A10" s="83" t="s">
        <v>25</v>
      </c>
      <c r="B10" s="83">
        <v>261</v>
      </c>
      <c r="C10" s="83">
        <v>193</v>
      </c>
      <c r="D10" s="83">
        <v>289</v>
      </c>
      <c r="E10" s="83">
        <v>305</v>
      </c>
      <c r="F10" s="83">
        <v>367</v>
      </c>
      <c r="G10" s="80">
        <f t="shared" si="0"/>
        <v>0.20327868852459008</v>
      </c>
      <c r="H10" s="81">
        <f t="shared" si="1"/>
        <v>8.894611351007109E-2</v>
      </c>
      <c r="I10" s="84" t="s">
        <v>26</v>
      </c>
      <c r="J10" s="50"/>
    </row>
    <row r="11" spans="1:10" ht="14.1" customHeight="1" x14ac:dyDescent="0.2">
      <c r="A11" s="83" t="s">
        <v>16</v>
      </c>
      <c r="B11" s="83">
        <v>354</v>
      </c>
      <c r="C11" s="83">
        <v>340</v>
      </c>
      <c r="D11" s="83">
        <v>332</v>
      </c>
      <c r="E11" s="83">
        <v>284</v>
      </c>
      <c r="F11" s="83">
        <v>472</v>
      </c>
      <c r="G11" s="80">
        <f t="shared" si="0"/>
        <v>0.6619718309859155</v>
      </c>
      <c r="H11" s="81">
        <f t="shared" si="1"/>
        <v>7.4569931823541991E-2</v>
      </c>
      <c r="I11" s="84" t="s">
        <v>17</v>
      </c>
      <c r="J11" s="50"/>
    </row>
    <row r="12" spans="1:10" ht="14.1" customHeight="1" x14ac:dyDescent="0.2">
      <c r="A12" s="83" t="s">
        <v>18</v>
      </c>
      <c r="B12" s="83">
        <v>329</v>
      </c>
      <c r="C12" s="83">
        <v>320</v>
      </c>
      <c r="D12" s="83">
        <v>692</v>
      </c>
      <c r="E12" s="83">
        <v>392</v>
      </c>
      <c r="F12" s="83">
        <v>552</v>
      </c>
      <c r="G12" s="80">
        <f t="shared" si="0"/>
        <v>0.40816326530612246</v>
      </c>
      <c r="H12" s="81">
        <f t="shared" si="1"/>
        <v>0.13811407675910248</v>
      </c>
      <c r="I12" s="84" t="s">
        <v>19</v>
      </c>
      <c r="J12" s="50"/>
    </row>
    <row r="13" spans="1:10" ht="14.1" customHeight="1" x14ac:dyDescent="0.2">
      <c r="A13" s="83" t="s">
        <v>27</v>
      </c>
      <c r="B13" s="83">
        <v>1658</v>
      </c>
      <c r="C13" s="83">
        <v>694</v>
      </c>
      <c r="D13" s="83">
        <v>1369</v>
      </c>
      <c r="E13" s="83">
        <v>1990</v>
      </c>
      <c r="F13" s="83">
        <v>3096</v>
      </c>
      <c r="G13" s="80">
        <f t="shared" si="0"/>
        <v>0.55577889447236184</v>
      </c>
      <c r="H13" s="81">
        <f t="shared" si="1"/>
        <v>0.16897199374170668</v>
      </c>
      <c r="I13" s="84" t="s">
        <v>28</v>
      </c>
      <c r="J13" s="50"/>
    </row>
    <row r="14" spans="1:10" ht="14.1" customHeight="1" x14ac:dyDescent="0.2">
      <c r="A14" s="83" t="s">
        <v>29</v>
      </c>
      <c r="B14" s="83">
        <v>242</v>
      </c>
      <c r="C14" s="83">
        <v>216</v>
      </c>
      <c r="D14" s="83">
        <v>274</v>
      </c>
      <c r="E14" s="83">
        <v>314</v>
      </c>
      <c r="F14" s="83">
        <v>341</v>
      </c>
      <c r="G14" s="80">
        <f t="shared" si="0"/>
        <v>8.5987261146496907E-2</v>
      </c>
      <c r="H14" s="81">
        <f t="shared" si="1"/>
        <v>8.9518862000378396E-2</v>
      </c>
      <c r="I14" s="84" t="s">
        <v>29</v>
      </c>
      <c r="J14" s="50"/>
    </row>
    <row r="15" spans="1:10" ht="14.1" customHeight="1" x14ac:dyDescent="0.2">
      <c r="A15" s="83" t="s">
        <v>12</v>
      </c>
      <c r="B15" s="83">
        <v>1275</v>
      </c>
      <c r="C15" s="83">
        <v>1196</v>
      </c>
      <c r="D15" s="83">
        <v>1363</v>
      </c>
      <c r="E15" s="83">
        <v>1551</v>
      </c>
      <c r="F15" s="83">
        <v>1774</v>
      </c>
      <c r="G15" s="80">
        <f t="shared" si="0"/>
        <v>0.14377820760799476</v>
      </c>
      <c r="H15" s="81">
        <f t="shared" si="1"/>
        <v>8.6077602693461097E-2</v>
      </c>
      <c r="I15" s="84" t="s">
        <v>13</v>
      </c>
      <c r="J15" s="50"/>
    </row>
    <row r="16" spans="1:10" ht="14.1" customHeight="1" x14ac:dyDescent="0.2">
      <c r="A16" s="83" t="s">
        <v>23</v>
      </c>
      <c r="B16" s="83">
        <v>1736</v>
      </c>
      <c r="C16" s="83">
        <v>1412</v>
      </c>
      <c r="D16" s="83">
        <v>1745</v>
      </c>
      <c r="E16" s="83">
        <v>1715</v>
      </c>
      <c r="F16" s="83">
        <v>2181</v>
      </c>
      <c r="G16" s="80">
        <f t="shared" si="0"/>
        <v>0.27172011661807582</v>
      </c>
      <c r="H16" s="81">
        <f t="shared" si="1"/>
        <v>5.870871036106462E-2</v>
      </c>
      <c r="I16" s="84" t="s">
        <v>24</v>
      </c>
      <c r="J16" s="50"/>
    </row>
    <row r="17" spans="1:10" ht="14.1" customHeight="1" x14ac:dyDescent="0.2">
      <c r="A17" s="83" t="s">
        <v>22</v>
      </c>
      <c r="B17" s="83">
        <v>180</v>
      </c>
      <c r="C17" s="83">
        <v>169</v>
      </c>
      <c r="D17" s="83">
        <v>174</v>
      </c>
      <c r="E17" s="83">
        <v>213</v>
      </c>
      <c r="F17" s="83">
        <v>257</v>
      </c>
      <c r="G17" s="80">
        <f t="shared" si="0"/>
        <v>0.20657276995305174</v>
      </c>
      <c r="H17" s="81">
        <f t="shared" si="1"/>
        <v>9.3113239908074741E-2</v>
      </c>
      <c r="I17" s="84" t="s">
        <v>22</v>
      </c>
      <c r="J17" s="50"/>
    </row>
    <row r="18" spans="1:10" ht="14.1" customHeight="1" x14ac:dyDescent="0.2">
      <c r="A18" s="83" t="s">
        <v>20</v>
      </c>
      <c r="B18" s="83">
        <v>164</v>
      </c>
      <c r="C18" s="83">
        <v>192</v>
      </c>
      <c r="D18" s="83">
        <v>184</v>
      </c>
      <c r="E18" s="83">
        <v>191</v>
      </c>
      <c r="F18" s="83">
        <v>185</v>
      </c>
      <c r="G18" s="80">
        <f t="shared" si="0"/>
        <v>-3.1413612565445059E-2</v>
      </c>
      <c r="H18" s="81">
        <f t="shared" si="1"/>
        <v>3.058061707130566E-2</v>
      </c>
      <c r="I18" s="84" t="s">
        <v>21</v>
      </c>
      <c r="J18" s="50"/>
    </row>
    <row r="19" spans="1:10" ht="14.1" customHeight="1" x14ac:dyDescent="0.2">
      <c r="A19" s="83" t="s">
        <v>30</v>
      </c>
      <c r="B19" s="83">
        <v>361</v>
      </c>
      <c r="C19" s="83">
        <v>444</v>
      </c>
      <c r="D19" s="83">
        <v>405</v>
      </c>
      <c r="E19" s="83">
        <v>316</v>
      </c>
      <c r="F19" s="83">
        <v>322</v>
      </c>
      <c r="G19" s="80">
        <f t="shared" si="0"/>
        <v>1.8987341772152E-2</v>
      </c>
      <c r="H19" s="81">
        <f t="shared" si="1"/>
        <v>-2.8177012952451785E-2</v>
      </c>
      <c r="I19" s="84" t="s">
        <v>31</v>
      </c>
      <c r="J19" s="50"/>
    </row>
    <row r="20" spans="1:10" ht="14.1" customHeight="1" x14ac:dyDescent="0.2">
      <c r="A20" s="83" t="s">
        <v>76</v>
      </c>
      <c r="B20" s="83">
        <v>390</v>
      </c>
      <c r="C20" s="83">
        <v>317</v>
      </c>
      <c r="D20" s="83">
        <v>309</v>
      </c>
      <c r="E20" s="83">
        <v>382</v>
      </c>
      <c r="F20" s="83">
        <v>655</v>
      </c>
      <c r="G20" s="80">
        <f t="shared" si="0"/>
        <v>0.71465968586387429</v>
      </c>
      <c r="H20" s="81">
        <f t="shared" si="1"/>
        <v>0.13839812885260105</v>
      </c>
      <c r="I20" s="84" t="s">
        <v>77</v>
      </c>
      <c r="J20" s="50"/>
    </row>
    <row r="21" spans="1:10" ht="14.1" customHeight="1" x14ac:dyDescent="0.2">
      <c r="A21" s="83" t="s">
        <v>86</v>
      </c>
      <c r="B21" s="83">
        <v>225</v>
      </c>
      <c r="C21" s="83">
        <v>189</v>
      </c>
      <c r="D21" s="83">
        <v>210</v>
      </c>
      <c r="E21" s="83">
        <v>230</v>
      </c>
      <c r="F21" s="83">
        <v>343</v>
      </c>
      <c r="G21" s="80">
        <f t="shared" si="0"/>
        <v>0.49130434782608701</v>
      </c>
      <c r="H21" s="81">
        <f t="shared" si="1"/>
        <v>0.11116332965207043</v>
      </c>
      <c r="I21" s="84" t="s">
        <v>36</v>
      </c>
      <c r="J21" s="50"/>
    </row>
    <row r="22" spans="1:10" ht="14.1" customHeight="1" x14ac:dyDescent="0.2">
      <c r="A22" s="83" t="s">
        <v>78</v>
      </c>
      <c r="B22" s="83">
        <v>146</v>
      </c>
      <c r="C22" s="83">
        <v>124</v>
      </c>
      <c r="D22" s="83">
        <v>131</v>
      </c>
      <c r="E22" s="83">
        <v>137</v>
      </c>
      <c r="F22" s="83">
        <v>263</v>
      </c>
      <c r="G22" s="80">
        <f t="shared" si="0"/>
        <v>0.91970802919708028</v>
      </c>
      <c r="H22" s="81">
        <f t="shared" si="1"/>
        <v>0.15851249764921316</v>
      </c>
      <c r="I22" s="84" t="s">
        <v>79</v>
      </c>
      <c r="J22" s="50"/>
    </row>
    <row r="23" spans="1:10" ht="14.1" customHeight="1" x14ac:dyDescent="0.2">
      <c r="A23" s="83" t="s">
        <v>118</v>
      </c>
      <c r="B23" s="83">
        <v>73</v>
      </c>
      <c r="C23" s="83">
        <v>136</v>
      </c>
      <c r="D23" s="83">
        <v>108</v>
      </c>
      <c r="E23" s="83">
        <v>129</v>
      </c>
      <c r="F23" s="83">
        <v>130</v>
      </c>
      <c r="G23" s="80">
        <f t="shared" si="0"/>
        <v>7.7519379844961378E-3</v>
      </c>
      <c r="H23" s="81">
        <f t="shared" si="1"/>
        <v>0.15519452802737499</v>
      </c>
      <c r="I23" s="84" t="s">
        <v>121</v>
      </c>
      <c r="J23" s="50"/>
    </row>
    <row r="24" spans="1:10" ht="14.1" customHeight="1" x14ac:dyDescent="0.2">
      <c r="A24" s="83" t="s">
        <v>32</v>
      </c>
      <c r="B24" s="83">
        <v>283</v>
      </c>
      <c r="C24" s="83">
        <v>152</v>
      </c>
      <c r="D24" s="83">
        <v>313</v>
      </c>
      <c r="E24" s="83">
        <v>290</v>
      </c>
      <c r="F24" s="83">
        <v>352</v>
      </c>
      <c r="G24" s="80">
        <f t="shared" si="0"/>
        <v>0.21379310344827585</v>
      </c>
      <c r="H24" s="81">
        <f t="shared" si="1"/>
        <v>5.6061127489246187E-2</v>
      </c>
      <c r="I24" s="84" t="s">
        <v>33</v>
      </c>
      <c r="J24" s="50"/>
    </row>
    <row r="25" spans="1:10" ht="14.1" customHeight="1" x14ac:dyDescent="0.2">
      <c r="A25" s="83" t="s">
        <v>34</v>
      </c>
      <c r="B25" s="83">
        <v>554</v>
      </c>
      <c r="C25" s="83">
        <v>504</v>
      </c>
      <c r="D25" s="83">
        <v>625</v>
      </c>
      <c r="E25" s="83">
        <v>888</v>
      </c>
      <c r="F25" s="83">
        <v>962</v>
      </c>
      <c r="G25" s="80">
        <f t="shared" si="0"/>
        <v>8.3333333333333259E-2</v>
      </c>
      <c r="H25" s="81">
        <f t="shared" si="1"/>
        <v>0.14793243424677671</v>
      </c>
      <c r="I25" s="84" t="s">
        <v>35</v>
      </c>
      <c r="J25" s="50"/>
    </row>
    <row r="26" spans="1:10" ht="14.1" customHeight="1" x14ac:dyDescent="0.2">
      <c r="A26" s="83" t="s">
        <v>37</v>
      </c>
      <c r="B26" s="83">
        <v>305</v>
      </c>
      <c r="C26" s="83">
        <v>275</v>
      </c>
      <c r="D26" s="83">
        <v>254</v>
      </c>
      <c r="E26" s="83">
        <v>410</v>
      </c>
      <c r="F26" s="83">
        <v>615</v>
      </c>
      <c r="G26" s="80">
        <f t="shared" si="0"/>
        <v>0.5</v>
      </c>
      <c r="H26" s="81">
        <f t="shared" si="1"/>
        <v>0.19163655997226847</v>
      </c>
      <c r="I26" s="84" t="s">
        <v>38</v>
      </c>
      <c r="J26" s="50"/>
    </row>
    <row r="27" spans="1:10" ht="14.1" customHeight="1" x14ac:dyDescent="0.2">
      <c r="A27" s="83" t="s">
        <v>39</v>
      </c>
      <c r="B27" s="83">
        <v>3159</v>
      </c>
      <c r="C27" s="83">
        <v>3562</v>
      </c>
      <c r="D27" s="83">
        <v>4309</v>
      </c>
      <c r="E27" s="83">
        <v>4898</v>
      </c>
      <c r="F27" s="83">
        <v>5853</v>
      </c>
      <c r="G27" s="80">
        <f t="shared" si="0"/>
        <v>0.19497754185381799</v>
      </c>
      <c r="H27" s="81">
        <f t="shared" si="1"/>
        <v>0.16669469884763055</v>
      </c>
      <c r="I27" s="84" t="s">
        <v>40</v>
      </c>
      <c r="J27" s="50"/>
    </row>
    <row r="28" spans="1:10" ht="14.1" customHeight="1" x14ac:dyDescent="0.2">
      <c r="A28" s="83" t="s">
        <v>41</v>
      </c>
      <c r="B28" s="83">
        <v>351</v>
      </c>
      <c r="C28" s="83">
        <v>369</v>
      </c>
      <c r="D28" s="83">
        <v>484</v>
      </c>
      <c r="E28" s="83">
        <v>463</v>
      </c>
      <c r="F28" s="83">
        <v>530</v>
      </c>
      <c r="G28" s="80">
        <f t="shared" si="0"/>
        <v>0.14470842332613398</v>
      </c>
      <c r="H28" s="81">
        <f t="shared" si="1"/>
        <v>0.10851656742765114</v>
      </c>
      <c r="I28" s="84" t="s">
        <v>41</v>
      </c>
      <c r="J28" s="50"/>
    </row>
    <row r="29" spans="1:10" ht="14.1" customHeight="1" x14ac:dyDescent="0.2">
      <c r="A29" s="83" t="s">
        <v>42</v>
      </c>
      <c r="B29" s="83">
        <v>351</v>
      </c>
      <c r="C29" s="83">
        <v>251</v>
      </c>
      <c r="D29" s="83">
        <v>260</v>
      </c>
      <c r="E29" s="83">
        <v>331</v>
      </c>
      <c r="F29" s="83">
        <v>434</v>
      </c>
      <c r="G29" s="80">
        <f t="shared" si="0"/>
        <v>0.31117824773413894</v>
      </c>
      <c r="H29" s="81">
        <f t="shared" si="1"/>
        <v>5.4497739915710497E-2</v>
      </c>
      <c r="I29" s="84" t="s">
        <v>42</v>
      </c>
      <c r="J29" s="50"/>
    </row>
    <row r="30" spans="1:10" ht="14.1" customHeight="1" x14ac:dyDescent="0.2">
      <c r="A30" s="83" t="s">
        <v>80</v>
      </c>
      <c r="B30" s="83">
        <v>101</v>
      </c>
      <c r="C30" s="83">
        <v>151</v>
      </c>
      <c r="D30" s="83">
        <v>177</v>
      </c>
      <c r="E30" s="83">
        <v>193</v>
      </c>
      <c r="F30" s="83">
        <v>300</v>
      </c>
      <c r="G30" s="80">
        <f t="shared" si="0"/>
        <v>0.55440414507772018</v>
      </c>
      <c r="H30" s="81">
        <f t="shared" si="1"/>
        <v>0.31280423859167916</v>
      </c>
      <c r="I30" s="84" t="s">
        <v>80</v>
      </c>
      <c r="J30" s="50"/>
    </row>
    <row r="31" spans="1:10" ht="14.1" customHeight="1" x14ac:dyDescent="0.2">
      <c r="A31" s="83" t="s">
        <v>81</v>
      </c>
      <c r="B31" s="83">
        <v>162</v>
      </c>
      <c r="C31" s="83">
        <v>168</v>
      </c>
      <c r="D31" s="83">
        <v>182</v>
      </c>
      <c r="E31" s="83">
        <v>262</v>
      </c>
      <c r="F31" s="83">
        <v>262</v>
      </c>
      <c r="G31" s="80">
        <f t="shared" si="0"/>
        <v>0</v>
      </c>
      <c r="H31" s="81">
        <f t="shared" si="1"/>
        <v>0.12770776071835188</v>
      </c>
      <c r="I31" s="84" t="s">
        <v>81</v>
      </c>
      <c r="J31" s="50"/>
    </row>
    <row r="32" spans="1:10" ht="14.1" customHeight="1" x14ac:dyDescent="0.2">
      <c r="A32" s="83" t="s">
        <v>82</v>
      </c>
      <c r="B32" s="83">
        <v>132</v>
      </c>
      <c r="C32" s="83">
        <v>149</v>
      </c>
      <c r="D32" s="83">
        <v>285</v>
      </c>
      <c r="E32" s="83">
        <v>99</v>
      </c>
      <c r="F32" s="83">
        <v>139</v>
      </c>
      <c r="G32" s="80">
        <f t="shared" si="0"/>
        <v>0.40404040404040398</v>
      </c>
      <c r="H32" s="81">
        <f t="shared" si="1"/>
        <v>1.3001800476937886E-2</v>
      </c>
      <c r="I32" s="84" t="s">
        <v>83</v>
      </c>
      <c r="J32" s="50"/>
    </row>
    <row r="33" spans="1:10" ht="14.1" customHeight="1" x14ac:dyDescent="0.2">
      <c r="A33" s="83" t="s">
        <v>84</v>
      </c>
      <c r="B33" s="83">
        <v>172</v>
      </c>
      <c r="C33" s="83">
        <v>181</v>
      </c>
      <c r="D33" s="83">
        <v>169</v>
      </c>
      <c r="E33" s="83">
        <v>335</v>
      </c>
      <c r="F33" s="83">
        <v>341</v>
      </c>
      <c r="G33" s="80">
        <f t="shared" si="0"/>
        <v>1.7910447761193993E-2</v>
      </c>
      <c r="H33" s="81">
        <f t="shared" si="1"/>
        <v>0.18660584434583827</v>
      </c>
      <c r="I33" s="84" t="s">
        <v>85</v>
      </c>
      <c r="J33" s="50"/>
    </row>
    <row r="34" spans="1:10" ht="14.1" customHeight="1" x14ac:dyDescent="0.2">
      <c r="A34" s="83" t="s">
        <v>119</v>
      </c>
      <c r="B34" s="83">
        <v>203</v>
      </c>
      <c r="C34" s="83">
        <v>198</v>
      </c>
      <c r="D34" s="83">
        <v>264</v>
      </c>
      <c r="E34" s="83">
        <v>336</v>
      </c>
      <c r="F34" s="83">
        <v>423</v>
      </c>
      <c r="G34" s="80">
        <f t="shared" si="0"/>
        <v>0.2589285714285714</v>
      </c>
      <c r="H34" s="81">
        <f t="shared" si="1"/>
        <v>0.20146488524193118</v>
      </c>
      <c r="I34" s="84" t="s">
        <v>122</v>
      </c>
      <c r="J34" s="50"/>
    </row>
    <row r="35" spans="1:10" ht="14.1" customHeight="1" x14ac:dyDescent="0.2">
      <c r="A35" s="83" t="s">
        <v>120</v>
      </c>
      <c r="B35" s="83">
        <v>113</v>
      </c>
      <c r="C35" s="83">
        <v>112</v>
      </c>
      <c r="D35" s="83">
        <v>193</v>
      </c>
      <c r="E35" s="83">
        <v>194</v>
      </c>
      <c r="F35" s="83">
        <v>249</v>
      </c>
      <c r="G35" s="80">
        <f t="shared" si="0"/>
        <v>0.28350515463917536</v>
      </c>
      <c r="H35" s="81">
        <f t="shared" si="1"/>
        <v>0.21837288705065028</v>
      </c>
      <c r="I35" s="84" t="s">
        <v>123</v>
      </c>
      <c r="J35" s="50"/>
    </row>
    <row r="36" spans="1:10" ht="14.1" customHeight="1" x14ac:dyDescent="0.2">
      <c r="A36" s="83" t="s">
        <v>43</v>
      </c>
      <c r="B36" s="90">
        <v>1630</v>
      </c>
      <c r="C36" s="90">
        <v>1537</v>
      </c>
      <c r="D36" s="90">
        <v>2024</v>
      </c>
      <c r="E36" s="90">
        <v>2085</v>
      </c>
      <c r="F36" s="90">
        <v>2640</v>
      </c>
      <c r="G36" s="80">
        <f t="shared" si="0"/>
        <v>0.26618705035971213</v>
      </c>
      <c r="H36" s="81">
        <f t="shared" si="1"/>
        <v>0.12811683584056222</v>
      </c>
      <c r="I36" s="84" t="s">
        <v>44</v>
      </c>
      <c r="J36" s="50"/>
    </row>
    <row r="37" spans="1:10" ht="14.1" customHeight="1" x14ac:dyDescent="0.2">
      <c r="A37" s="67" t="s">
        <v>45</v>
      </c>
      <c r="B37" s="67">
        <v>42332</v>
      </c>
      <c r="C37" s="67">
        <v>41734</v>
      </c>
      <c r="D37" s="67">
        <v>49306</v>
      </c>
      <c r="E37" s="67">
        <v>52129</v>
      </c>
      <c r="F37" s="67">
        <v>63602</v>
      </c>
      <c r="G37" s="70">
        <f t="shared" si="0"/>
        <v>0.22008862629246684</v>
      </c>
      <c r="H37" s="71">
        <f t="shared" si="1"/>
        <v>0.10713478552549116</v>
      </c>
      <c r="I37" s="72" t="s">
        <v>46</v>
      </c>
      <c r="J37" s="50"/>
    </row>
    <row r="38" spans="1:10" s="93" customFormat="1" ht="14.1" customHeight="1" x14ac:dyDescent="0.2">
      <c r="A38" s="73" t="s">
        <v>47</v>
      </c>
      <c r="B38" s="72">
        <v>60056</v>
      </c>
      <c r="C38" s="72">
        <v>60472</v>
      </c>
      <c r="D38" s="72">
        <v>77129</v>
      </c>
      <c r="E38" s="72">
        <v>84075</v>
      </c>
      <c r="F38" s="72">
        <v>95433</v>
      </c>
      <c r="G38" s="70">
        <f t="shared" si="0"/>
        <v>0.13509366636931319</v>
      </c>
      <c r="H38" s="70">
        <f t="shared" si="1"/>
        <v>0.1227564104651433</v>
      </c>
      <c r="I38" s="72" t="s">
        <v>48</v>
      </c>
      <c r="J38" s="50"/>
    </row>
    <row r="39" spans="1:10" s="93" customFormat="1" ht="12.75" customHeight="1" x14ac:dyDescent="0.2">
      <c r="A39" s="14" t="s">
        <v>128</v>
      </c>
      <c r="B39" s="15"/>
      <c r="C39" s="15"/>
      <c r="D39" s="46"/>
      <c r="E39" s="46"/>
      <c r="F39" s="14" t="s">
        <v>115</v>
      </c>
      <c r="G39" s="46"/>
      <c r="H39" s="46"/>
      <c r="I39" s="16" t="s">
        <v>87</v>
      </c>
      <c r="J39" s="46"/>
    </row>
    <row r="40" spans="1:10" s="93" customFormat="1" ht="12.75" customHeight="1" x14ac:dyDescent="0.2">
      <c r="A40" s="14"/>
      <c r="B40" s="15"/>
      <c r="C40" s="15"/>
      <c r="D40" s="46"/>
      <c r="E40" s="46"/>
      <c r="F40" s="14" t="s">
        <v>116</v>
      </c>
      <c r="G40" s="46"/>
      <c r="H40" s="46"/>
      <c r="I40" s="15" t="s">
        <v>88</v>
      </c>
      <c r="J40" s="46"/>
    </row>
    <row r="41" spans="1:10" s="93" customFormat="1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</row>
    <row r="42" spans="1:10" s="93" customFormat="1" x14ac:dyDescent="0.2">
      <c r="A42" s="46"/>
    </row>
    <row r="43" spans="1:10" s="93" customFormat="1" x14ac:dyDescent="0.2">
      <c r="A43" s="46"/>
    </row>
    <row r="44" spans="1:10" s="93" customFormat="1" x14ac:dyDescent="0.2">
      <c r="A44" s="46"/>
    </row>
    <row r="45" spans="1:10" x14ac:dyDescent="0.2">
      <c r="A45" s="46"/>
      <c r="B45" s="46"/>
      <c r="C45" s="46"/>
    </row>
    <row r="46" spans="1:10" x14ac:dyDescent="0.2">
      <c r="A46" s="46"/>
      <c r="B46" s="46"/>
      <c r="C46" s="46"/>
    </row>
    <row r="47" spans="1:10" x14ac:dyDescent="0.2">
      <c r="A47" s="46"/>
      <c r="B47" s="46"/>
      <c r="C47" s="46"/>
    </row>
    <row r="48" spans="1:10" x14ac:dyDescent="0.2">
      <c r="A48" s="46"/>
      <c r="B48" s="46"/>
      <c r="C48" s="46"/>
    </row>
    <row r="49" spans="1:3" x14ac:dyDescent="0.2">
      <c r="A49" s="46"/>
      <c r="B49" s="46"/>
      <c r="C49" s="46"/>
    </row>
    <row r="50" spans="1:3" x14ac:dyDescent="0.2">
      <c r="A50" s="46"/>
      <c r="B50" s="46"/>
      <c r="C50" s="46"/>
    </row>
    <row r="51" spans="1:3" x14ac:dyDescent="0.2">
      <c r="A51" s="46"/>
      <c r="B51" s="46"/>
      <c r="C51" s="46"/>
    </row>
    <row r="52" spans="1:3" x14ac:dyDescent="0.2">
      <c r="A52" s="46"/>
      <c r="B52" s="46"/>
      <c r="C52" s="46"/>
    </row>
    <row r="53" spans="1:3" x14ac:dyDescent="0.2">
      <c r="A53" s="46"/>
      <c r="B53" s="46"/>
      <c r="C53" s="46"/>
    </row>
    <row r="54" spans="1:3" x14ac:dyDescent="0.2">
      <c r="A54" s="46"/>
      <c r="B54" s="46"/>
      <c r="C54" s="46"/>
    </row>
  </sheetData>
  <conditionalFormatting sqref="J5:J38">
    <cfRule type="cellIs" dxfId="4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67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 t="s">
        <v>68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4726</v>
      </c>
      <c r="C5" s="78">
        <v>5081</v>
      </c>
      <c r="D5" s="78">
        <v>7590</v>
      </c>
      <c r="E5" s="83">
        <v>7373</v>
      </c>
      <c r="F5" s="83">
        <v>15840</v>
      </c>
      <c r="G5" s="80">
        <f>IF(E5&gt;0,F5/E5-1,"-")</f>
        <v>1.148379221483792</v>
      </c>
      <c r="H5" s="81">
        <f>IF(B5&gt;0,((F5/B5)^(1/4)-1),"-")</f>
        <v>0.35305473363280382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3768</v>
      </c>
      <c r="C6" s="83">
        <v>2635</v>
      </c>
      <c r="D6" s="98">
        <v>2372</v>
      </c>
      <c r="E6" s="50">
        <v>2548</v>
      </c>
      <c r="F6" s="101">
        <v>4932</v>
      </c>
      <c r="G6" s="80">
        <f t="shared" ref="G6:G38" si="0">IF(E6&gt;0,F6/E6-1,"-")</f>
        <v>0.93563579277864983</v>
      </c>
      <c r="H6" s="81">
        <f t="shared" ref="H6:H38" si="1">IF(B6&gt;0,((F6/B6)^(1/4)-1),"-")</f>
        <v>6.9616376066521601E-2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1465</v>
      </c>
      <c r="C7" s="83">
        <v>1285</v>
      </c>
      <c r="D7" s="83">
        <v>1161</v>
      </c>
      <c r="E7" s="83">
        <v>1380</v>
      </c>
      <c r="F7" s="83">
        <v>3757</v>
      </c>
      <c r="G7" s="80">
        <f t="shared" si="0"/>
        <v>1.7224637681159418</v>
      </c>
      <c r="H7" s="81">
        <f t="shared" si="1"/>
        <v>0.26546719870010826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866</v>
      </c>
      <c r="C8" s="83">
        <v>682</v>
      </c>
      <c r="D8" s="83">
        <v>522</v>
      </c>
      <c r="E8" s="83">
        <v>663</v>
      </c>
      <c r="F8" s="83">
        <v>1845</v>
      </c>
      <c r="G8" s="80">
        <f t="shared" si="0"/>
        <v>1.7828054298642533</v>
      </c>
      <c r="H8" s="81">
        <f t="shared" si="1"/>
        <v>0.20814655434748808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1360</v>
      </c>
      <c r="C9" s="83">
        <v>969</v>
      </c>
      <c r="D9" s="83">
        <v>807</v>
      </c>
      <c r="E9" s="83">
        <v>894</v>
      </c>
      <c r="F9" s="83">
        <v>3627</v>
      </c>
      <c r="G9" s="80">
        <f t="shared" si="0"/>
        <v>3.0570469798657722</v>
      </c>
      <c r="H9" s="81">
        <f t="shared" si="1"/>
        <v>0.27791557067466965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50</v>
      </c>
      <c r="C10" s="83">
        <v>62</v>
      </c>
      <c r="D10" s="83">
        <v>43</v>
      </c>
      <c r="E10" s="83">
        <v>36</v>
      </c>
      <c r="F10" s="83">
        <v>116</v>
      </c>
      <c r="G10" s="80">
        <f t="shared" si="0"/>
        <v>2.2222222222222223</v>
      </c>
      <c r="H10" s="81">
        <f t="shared" si="1"/>
        <v>0.23416150530341118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138</v>
      </c>
      <c r="C11" s="83">
        <v>71</v>
      </c>
      <c r="D11" s="83">
        <v>124</v>
      </c>
      <c r="E11" s="83">
        <v>129</v>
      </c>
      <c r="F11" s="83">
        <v>295</v>
      </c>
      <c r="G11" s="80">
        <f t="shared" si="0"/>
        <v>1.2868217054263567</v>
      </c>
      <c r="H11" s="81">
        <f t="shared" si="1"/>
        <v>0.20916545833197553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109</v>
      </c>
      <c r="C12" s="83">
        <v>119</v>
      </c>
      <c r="D12" s="83">
        <v>73</v>
      </c>
      <c r="E12" s="83">
        <v>115</v>
      </c>
      <c r="F12" s="83">
        <v>331</v>
      </c>
      <c r="G12" s="80">
        <f t="shared" si="0"/>
        <v>1.8782608695652172</v>
      </c>
      <c r="H12" s="81">
        <f t="shared" si="1"/>
        <v>0.32008037287587876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160</v>
      </c>
      <c r="C13" s="83">
        <v>166</v>
      </c>
      <c r="D13" s="83">
        <v>113</v>
      </c>
      <c r="E13" s="83">
        <v>129</v>
      </c>
      <c r="F13" s="83">
        <v>381</v>
      </c>
      <c r="G13" s="80">
        <f t="shared" si="0"/>
        <v>1.9534883720930232</v>
      </c>
      <c r="H13" s="81">
        <f t="shared" si="1"/>
        <v>0.24222781171615071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95</v>
      </c>
      <c r="C14" s="83">
        <v>74</v>
      </c>
      <c r="D14" s="83">
        <v>65</v>
      </c>
      <c r="E14" s="83">
        <v>82</v>
      </c>
      <c r="F14" s="83">
        <v>163</v>
      </c>
      <c r="G14" s="80">
        <f t="shared" si="0"/>
        <v>0.98780487804878048</v>
      </c>
      <c r="H14" s="81">
        <f t="shared" si="1"/>
        <v>0.14450053435695542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436</v>
      </c>
      <c r="C15" s="83">
        <v>325</v>
      </c>
      <c r="D15" s="83">
        <v>328</v>
      </c>
      <c r="E15" s="83">
        <v>433</v>
      </c>
      <c r="F15" s="83">
        <v>899</v>
      </c>
      <c r="G15" s="80">
        <f t="shared" si="0"/>
        <v>1.0762124711316399</v>
      </c>
      <c r="H15" s="81">
        <f t="shared" si="1"/>
        <v>0.19830756378252046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318</v>
      </c>
      <c r="C16" s="83">
        <v>284</v>
      </c>
      <c r="D16" s="83">
        <v>199</v>
      </c>
      <c r="E16" s="83">
        <v>410</v>
      </c>
      <c r="F16" s="83">
        <v>729</v>
      </c>
      <c r="G16" s="80">
        <f t="shared" si="0"/>
        <v>0.7780487804878049</v>
      </c>
      <c r="H16" s="81">
        <f t="shared" si="1"/>
        <v>0.23048153828024565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69</v>
      </c>
      <c r="C17" s="83">
        <v>40</v>
      </c>
      <c r="D17" s="83">
        <v>35</v>
      </c>
      <c r="E17" s="83">
        <v>58</v>
      </c>
      <c r="F17" s="83">
        <v>100</v>
      </c>
      <c r="G17" s="80">
        <f t="shared" si="0"/>
        <v>0.72413793103448265</v>
      </c>
      <c r="H17" s="81">
        <f t="shared" si="1"/>
        <v>9.7204871871106935E-2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61</v>
      </c>
      <c r="C18" s="83">
        <v>70</v>
      </c>
      <c r="D18" s="83">
        <v>55</v>
      </c>
      <c r="E18" s="83">
        <v>41</v>
      </c>
      <c r="F18" s="83">
        <v>97</v>
      </c>
      <c r="G18" s="80">
        <f t="shared" si="0"/>
        <v>1.3658536585365852</v>
      </c>
      <c r="H18" s="81">
        <f t="shared" si="1"/>
        <v>0.12295014308059726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81</v>
      </c>
      <c r="C19" s="83">
        <v>108</v>
      </c>
      <c r="D19" s="83">
        <v>71</v>
      </c>
      <c r="E19" s="83">
        <v>95</v>
      </c>
      <c r="F19" s="83">
        <v>173</v>
      </c>
      <c r="G19" s="80">
        <f t="shared" si="0"/>
        <v>0.82105263157894748</v>
      </c>
      <c r="H19" s="81">
        <f t="shared" si="1"/>
        <v>0.20889970349376918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212</v>
      </c>
      <c r="C20" s="83">
        <v>122</v>
      </c>
      <c r="D20" s="83">
        <v>99</v>
      </c>
      <c r="E20" s="83">
        <v>173</v>
      </c>
      <c r="F20" s="83">
        <v>366</v>
      </c>
      <c r="G20" s="80">
        <f t="shared" si="0"/>
        <v>1.1156069364161851</v>
      </c>
      <c r="H20" s="81">
        <f t="shared" si="1"/>
        <v>0.1462683631796089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68</v>
      </c>
      <c r="C21" s="83">
        <v>38</v>
      </c>
      <c r="D21" s="83">
        <v>44</v>
      </c>
      <c r="E21" s="83">
        <v>66</v>
      </c>
      <c r="F21" s="83">
        <v>215</v>
      </c>
      <c r="G21" s="80">
        <f t="shared" si="0"/>
        <v>2.2575757575757578</v>
      </c>
      <c r="H21" s="81">
        <f t="shared" si="1"/>
        <v>0.33346735111631354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60</v>
      </c>
      <c r="C22" s="83">
        <v>60</v>
      </c>
      <c r="D22" s="83">
        <v>48</v>
      </c>
      <c r="E22" s="83">
        <v>60</v>
      </c>
      <c r="F22" s="83">
        <v>202</v>
      </c>
      <c r="G22" s="80">
        <f t="shared" si="0"/>
        <v>2.3666666666666667</v>
      </c>
      <c r="H22" s="81">
        <f t="shared" si="1"/>
        <v>0.35456556108211967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84</v>
      </c>
      <c r="C23" s="83">
        <v>44</v>
      </c>
      <c r="D23" s="83">
        <v>76</v>
      </c>
      <c r="E23" s="83">
        <v>80</v>
      </c>
      <c r="F23" s="83">
        <v>118</v>
      </c>
      <c r="G23" s="80">
        <f t="shared" si="0"/>
        <v>0.47500000000000009</v>
      </c>
      <c r="H23" s="81">
        <f t="shared" si="1"/>
        <v>8.8681092167584241E-2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68</v>
      </c>
      <c r="C24" s="83">
        <v>85</v>
      </c>
      <c r="D24" s="83">
        <v>79</v>
      </c>
      <c r="E24" s="83">
        <v>93</v>
      </c>
      <c r="F24" s="83">
        <v>194</v>
      </c>
      <c r="G24" s="80">
        <f t="shared" si="0"/>
        <v>1.086021505376344</v>
      </c>
      <c r="H24" s="81">
        <f t="shared" si="1"/>
        <v>0.29964040344927412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219</v>
      </c>
      <c r="C25" s="83">
        <v>212</v>
      </c>
      <c r="D25" s="83">
        <v>114</v>
      </c>
      <c r="E25" s="83">
        <v>175</v>
      </c>
      <c r="F25" s="83">
        <v>370</v>
      </c>
      <c r="G25" s="80">
        <f t="shared" si="0"/>
        <v>1.1142857142857143</v>
      </c>
      <c r="H25" s="81">
        <f t="shared" si="1"/>
        <v>0.1400906980736687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88</v>
      </c>
      <c r="C26" s="83">
        <v>81</v>
      </c>
      <c r="D26" s="83">
        <v>133</v>
      </c>
      <c r="E26" s="83">
        <v>107</v>
      </c>
      <c r="F26" s="83">
        <v>381</v>
      </c>
      <c r="G26" s="80">
        <f t="shared" si="0"/>
        <v>2.5607476635514019</v>
      </c>
      <c r="H26" s="81">
        <f t="shared" si="1"/>
        <v>0.44248257580442929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782</v>
      </c>
      <c r="C27" s="83">
        <v>505</v>
      </c>
      <c r="D27" s="83">
        <v>442</v>
      </c>
      <c r="E27" s="83">
        <v>592</v>
      </c>
      <c r="F27" s="83">
        <v>1809</v>
      </c>
      <c r="G27" s="80">
        <f t="shared" si="0"/>
        <v>2.0557432432432434</v>
      </c>
      <c r="H27" s="81">
        <f t="shared" si="1"/>
        <v>0.23326939310835737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140</v>
      </c>
      <c r="C28" s="83">
        <v>64</v>
      </c>
      <c r="D28" s="83">
        <v>52</v>
      </c>
      <c r="E28" s="83">
        <v>46</v>
      </c>
      <c r="F28" s="83">
        <v>178</v>
      </c>
      <c r="G28" s="80">
        <f t="shared" si="0"/>
        <v>2.8695652173913042</v>
      </c>
      <c r="H28" s="81">
        <f t="shared" si="1"/>
        <v>6.1874010839088278E-2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203</v>
      </c>
      <c r="C29" s="83">
        <v>130</v>
      </c>
      <c r="D29" s="83">
        <v>156</v>
      </c>
      <c r="E29" s="83">
        <v>239</v>
      </c>
      <c r="F29" s="83">
        <v>398</v>
      </c>
      <c r="G29" s="80">
        <f t="shared" si="0"/>
        <v>0.66527196652719667</v>
      </c>
      <c r="H29" s="81">
        <f t="shared" si="1"/>
        <v>0.18330516056275359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68</v>
      </c>
      <c r="C30" s="83">
        <v>73</v>
      </c>
      <c r="D30" s="83">
        <v>70</v>
      </c>
      <c r="E30" s="83">
        <v>97</v>
      </c>
      <c r="F30" s="83">
        <v>240</v>
      </c>
      <c r="G30" s="80">
        <f t="shared" si="0"/>
        <v>1.4742268041237114</v>
      </c>
      <c r="H30" s="81">
        <f t="shared" si="1"/>
        <v>0.37064688131387369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44</v>
      </c>
      <c r="C31" s="83">
        <v>24</v>
      </c>
      <c r="D31" s="83">
        <v>46</v>
      </c>
      <c r="E31" s="83">
        <v>71</v>
      </c>
      <c r="F31" s="83">
        <v>224</v>
      </c>
      <c r="G31" s="80">
        <f t="shared" si="0"/>
        <v>2.1549295774647885</v>
      </c>
      <c r="H31" s="81">
        <f t="shared" si="1"/>
        <v>0.50209996314195582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23</v>
      </c>
      <c r="C32" s="83">
        <v>44</v>
      </c>
      <c r="D32" s="83">
        <v>42</v>
      </c>
      <c r="E32" s="83">
        <v>37</v>
      </c>
      <c r="F32" s="83">
        <v>85</v>
      </c>
      <c r="G32" s="80">
        <f t="shared" si="0"/>
        <v>1.2972972972972974</v>
      </c>
      <c r="H32" s="81">
        <f t="shared" si="1"/>
        <v>0.38650925362421495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47</v>
      </c>
      <c r="C33" s="83">
        <v>30</v>
      </c>
      <c r="D33" s="83">
        <v>26</v>
      </c>
      <c r="E33" s="83">
        <v>38</v>
      </c>
      <c r="F33" s="83">
        <v>135</v>
      </c>
      <c r="G33" s="80">
        <f t="shared" si="0"/>
        <v>2.5526315789473686</v>
      </c>
      <c r="H33" s="81">
        <f t="shared" si="1"/>
        <v>0.30184409535016754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57</v>
      </c>
      <c r="C34" s="83">
        <v>46</v>
      </c>
      <c r="D34" s="83">
        <v>30</v>
      </c>
      <c r="E34" s="83">
        <v>40</v>
      </c>
      <c r="F34" s="83">
        <v>70</v>
      </c>
      <c r="G34" s="80">
        <f t="shared" si="0"/>
        <v>0.75</v>
      </c>
      <c r="H34" s="81">
        <f t="shared" si="1"/>
        <v>5.270284363978095E-2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39</v>
      </c>
      <c r="C35" s="83">
        <v>28</v>
      </c>
      <c r="D35" s="83">
        <v>27</v>
      </c>
      <c r="E35" s="83">
        <v>27</v>
      </c>
      <c r="F35" s="83">
        <v>142</v>
      </c>
      <c r="G35" s="80">
        <f t="shared" si="0"/>
        <v>4.2592592592592595</v>
      </c>
      <c r="H35" s="81">
        <f t="shared" si="1"/>
        <v>0.38135700486371626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882</v>
      </c>
      <c r="C36" s="90">
        <v>562</v>
      </c>
      <c r="D36" s="90">
        <v>439</v>
      </c>
      <c r="E36" s="90">
        <v>406</v>
      </c>
      <c r="F36" s="90">
        <v>1289</v>
      </c>
      <c r="G36" s="80">
        <f t="shared" si="0"/>
        <v>2.1748768472906406</v>
      </c>
      <c r="H36" s="81">
        <f t="shared" si="1"/>
        <v>9.950215031670484E-2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12060</v>
      </c>
      <c r="C37" s="67">
        <v>9038</v>
      </c>
      <c r="D37" s="67">
        <v>7891</v>
      </c>
      <c r="E37" s="67">
        <v>9360</v>
      </c>
      <c r="F37" s="67">
        <v>23861</v>
      </c>
      <c r="G37" s="70">
        <f t="shared" si="0"/>
        <v>1.5492521367521368</v>
      </c>
      <c r="H37" s="71">
        <f t="shared" si="1"/>
        <v>0.1860017592362333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16786</v>
      </c>
      <c r="C38" s="72">
        <v>14119</v>
      </c>
      <c r="D38" s="72">
        <v>15481</v>
      </c>
      <c r="E38" s="72">
        <v>16733</v>
      </c>
      <c r="F38" s="72">
        <v>39701</v>
      </c>
      <c r="G38" s="70">
        <f t="shared" si="0"/>
        <v>1.3726169844020797</v>
      </c>
      <c r="H38" s="70">
        <f t="shared" si="1"/>
        <v>0.24011955793433337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69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 t="s">
        <v>70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1048</v>
      </c>
      <c r="C5" s="78">
        <v>2221</v>
      </c>
      <c r="D5" s="78">
        <v>5640</v>
      </c>
      <c r="E5" s="83">
        <v>6461</v>
      </c>
      <c r="F5" s="83">
        <v>7587</v>
      </c>
      <c r="G5" s="80">
        <f>IF(E5&gt;0,F5/E5-1,"-")</f>
        <v>0.17427642779755459</v>
      </c>
      <c r="H5" s="81">
        <f>IF(B5&gt;0,((F5/B5)^(1/4)-1),"-")</f>
        <v>0.64031478848323631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772</v>
      </c>
      <c r="C6" s="83">
        <v>1140</v>
      </c>
      <c r="D6" s="98">
        <v>968</v>
      </c>
      <c r="E6" s="50">
        <v>1271</v>
      </c>
      <c r="F6" s="101">
        <v>1882</v>
      </c>
      <c r="G6" s="80">
        <f t="shared" ref="G6:G38" si="0">IF(E6&gt;0,F6/E6-1,"-")</f>
        <v>0.48072383949645947</v>
      </c>
      <c r="H6" s="81">
        <f t="shared" ref="H6:H38" si="1">IF(B6&gt;0,((F6/B6)^(1/4)-1),"-")</f>
        <v>0.24954119824014009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738</v>
      </c>
      <c r="C7" s="83">
        <v>898</v>
      </c>
      <c r="D7" s="83">
        <v>784</v>
      </c>
      <c r="E7" s="83">
        <v>913</v>
      </c>
      <c r="F7" s="83">
        <v>1665</v>
      </c>
      <c r="G7" s="80">
        <f t="shared" si="0"/>
        <v>0.82365826944140208</v>
      </c>
      <c r="H7" s="81">
        <f t="shared" si="1"/>
        <v>0.22557380240509151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119</v>
      </c>
      <c r="C8" s="83">
        <v>174</v>
      </c>
      <c r="D8" s="83">
        <v>192</v>
      </c>
      <c r="E8" s="83">
        <v>432</v>
      </c>
      <c r="F8" s="83">
        <v>1114</v>
      </c>
      <c r="G8" s="80">
        <f t="shared" si="0"/>
        <v>1.5787037037037037</v>
      </c>
      <c r="H8" s="81">
        <f t="shared" si="1"/>
        <v>0.74918021891158859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237</v>
      </c>
      <c r="C9" s="83">
        <v>190</v>
      </c>
      <c r="D9" s="83">
        <v>297</v>
      </c>
      <c r="E9" s="83">
        <v>535</v>
      </c>
      <c r="F9" s="83">
        <v>1386</v>
      </c>
      <c r="G9" s="80">
        <f t="shared" si="0"/>
        <v>1.5906542056074766</v>
      </c>
      <c r="H9" s="81">
        <f t="shared" si="1"/>
        <v>0.55508352754823953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11</v>
      </c>
      <c r="C10" s="83">
        <v>26</v>
      </c>
      <c r="D10" s="83">
        <v>11</v>
      </c>
      <c r="E10" s="83">
        <v>52</v>
      </c>
      <c r="F10" s="83">
        <v>60</v>
      </c>
      <c r="G10" s="80">
        <f t="shared" si="0"/>
        <v>0.15384615384615374</v>
      </c>
      <c r="H10" s="81">
        <f t="shared" si="1"/>
        <v>0.52823323890189244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</v>
      </c>
      <c r="C11" s="83">
        <v>17</v>
      </c>
      <c r="D11" s="83">
        <v>41</v>
      </c>
      <c r="E11" s="83">
        <v>50</v>
      </c>
      <c r="F11" s="83">
        <v>142</v>
      </c>
      <c r="G11" s="80">
        <f t="shared" si="0"/>
        <v>1.8399999999999999</v>
      </c>
      <c r="H11" s="81">
        <f t="shared" si="1"/>
        <v>2.4520103255658126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</v>
      </c>
      <c r="C12" s="83">
        <v>16</v>
      </c>
      <c r="D12" s="83">
        <v>19</v>
      </c>
      <c r="E12" s="83">
        <v>52</v>
      </c>
      <c r="F12" s="83">
        <v>115</v>
      </c>
      <c r="G12" s="80">
        <f t="shared" si="0"/>
        <v>1.2115384615384617</v>
      </c>
      <c r="H12" s="81">
        <f t="shared" si="1"/>
        <v>2.2747221706220526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8</v>
      </c>
      <c r="C13" s="83">
        <v>18</v>
      </c>
      <c r="D13" s="83">
        <v>31</v>
      </c>
      <c r="E13" s="83">
        <v>55</v>
      </c>
      <c r="F13" s="83">
        <v>125</v>
      </c>
      <c r="G13" s="80">
        <f t="shared" si="0"/>
        <v>1.2727272727272729</v>
      </c>
      <c r="H13" s="81">
        <f t="shared" si="1"/>
        <v>0.98817682191762679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7</v>
      </c>
      <c r="C14" s="83">
        <v>25</v>
      </c>
      <c r="D14" s="83">
        <v>13</v>
      </c>
      <c r="E14" s="83">
        <v>38</v>
      </c>
      <c r="F14" s="83">
        <v>59</v>
      </c>
      <c r="G14" s="80">
        <f t="shared" si="0"/>
        <v>0.55263157894736836</v>
      </c>
      <c r="H14" s="81">
        <f t="shared" si="1"/>
        <v>0.70387798996883144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43</v>
      </c>
      <c r="C15" s="83">
        <v>60</v>
      </c>
      <c r="D15" s="83">
        <v>70</v>
      </c>
      <c r="E15" s="83">
        <v>144</v>
      </c>
      <c r="F15" s="83">
        <v>347</v>
      </c>
      <c r="G15" s="80">
        <f t="shared" si="0"/>
        <v>1.4097222222222223</v>
      </c>
      <c r="H15" s="81">
        <f t="shared" si="1"/>
        <v>0.68544759924546761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67</v>
      </c>
      <c r="C16" s="83">
        <v>62</v>
      </c>
      <c r="D16" s="83">
        <v>69</v>
      </c>
      <c r="E16" s="83">
        <v>142</v>
      </c>
      <c r="F16" s="83">
        <v>328</v>
      </c>
      <c r="G16" s="80">
        <f t="shared" si="0"/>
        <v>1.3098591549295775</v>
      </c>
      <c r="H16" s="81">
        <f t="shared" si="1"/>
        <v>0.48747529106106002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5</v>
      </c>
      <c r="C17" s="83">
        <v>6</v>
      </c>
      <c r="D17" s="83">
        <v>15</v>
      </c>
      <c r="E17" s="83">
        <v>34</v>
      </c>
      <c r="F17" s="83">
        <v>45</v>
      </c>
      <c r="G17" s="80">
        <f t="shared" si="0"/>
        <v>0.32352941176470584</v>
      </c>
      <c r="H17" s="81">
        <f t="shared" si="1"/>
        <v>0.73205080756887742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3</v>
      </c>
      <c r="C18" s="83">
        <v>5</v>
      </c>
      <c r="D18" s="83">
        <v>7</v>
      </c>
      <c r="E18" s="83">
        <v>23</v>
      </c>
      <c r="F18" s="83">
        <v>14</v>
      </c>
      <c r="G18" s="80">
        <f t="shared" si="0"/>
        <v>-0.39130434782608692</v>
      </c>
      <c r="H18" s="81">
        <f t="shared" si="1"/>
        <v>0.46977784017493174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8</v>
      </c>
      <c r="C19" s="83">
        <v>13</v>
      </c>
      <c r="D19" s="83">
        <v>44</v>
      </c>
      <c r="E19" s="83">
        <v>64</v>
      </c>
      <c r="F19" s="83">
        <v>93</v>
      </c>
      <c r="G19" s="80">
        <f t="shared" si="0"/>
        <v>0.453125</v>
      </c>
      <c r="H19" s="81">
        <f t="shared" si="1"/>
        <v>0.84649544387373576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10</v>
      </c>
      <c r="C20" s="83">
        <v>22</v>
      </c>
      <c r="D20" s="83">
        <v>49</v>
      </c>
      <c r="E20" s="83">
        <v>101</v>
      </c>
      <c r="F20" s="83">
        <v>202</v>
      </c>
      <c r="G20" s="80">
        <f t="shared" si="0"/>
        <v>1</v>
      </c>
      <c r="H20" s="81">
        <f t="shared" si="1"/>
        <v>1.1200096723479462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10</v>
      </c>
      <c r="C21" s="83">
        <v>17</v>
      </c>
      <c r="D21" s="83">
        <v>24</v>
      </c>
      <c r="E21" s="83">
        <v>67</v>
      </c>
      <c r="F21" s="83">
        <v>63</v>
      </c>
      <c r="G21" s="80">
        <f t="shared" si="0"/>
        <v>-5.9701492537313383E-2</v>
      </c>
      <c r="H21" s="81">
        <f t="shared" si="1"/>
        <v>0.58429166494122109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33</v>
      </c>
      <c r="C22" s="83">
        <v>6</v>
      </c>
      <c r="D22" s="83">
        <v>25</v>
      </c>
      <c r="E22" s="83">
        <v>29</v>
      </c>
      <c r="F22" s="83">
        <v>84</v>
      </c>
      <c r="G22" s="80">
        <f t="shared" si="0"/>
        <v>1.896551724137931</v>
      </c>
      <c r="H22" s="81">
        <f t="shared" si="1"/>
        <v>0.2631104743588073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</v>
      </c>
      <c r="C23" s="83">
        <v>6</v>
      </c>
      <c r="D23" s="83">
        <v>3</v>
      </c>
      <c r="E23" s="83">
        <v>21</v>
      </c>
      <c r="F23" s="83">
        <v>58</v>
      </c>
      <c r="G23" s="80">
        <f t="shared" si="0"/>
        <v>1.7619047619047619</v>
      </c>
      <c r="H23" s="81">
        <f t="shared" si="1"/>
        <v>1.3205957871060838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</v>
      </c>
      <c r="C24" s="83">
        <v>7</v>
      </c>
      <c r="D24" s="83">
        <v>28</v>
      </c>
      <c r="E24" s="83">
        <v>51</v>
      </c>
      <c r="F24" s="83">
        <v>112</v>
      </c>
      <c r="G24" s="80">
        <f t="shared" si="0"/>
        <v>1.1960784313725492</v>
      </c>
      <c r="H24" s="81">
        <f t="shared" si="1"/>
        <v>2.2531531233955713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3</v>
      </c>
      <c r="C25" s="83">
        <v>51</v>
      </c>
      <c r="D25" s="83">
        <v>75</v>
      </c>
      <c r="E25" s="83">
        <v>158</v>
      </c>
      <c r="F25" s="83">
        <v>273</v>
      </c>
      <c r="G25" s="80">
        <f t="shared" si="0"/>
        <v>0.72784810126582289</v>
      </c>
      <c r="H25" s="81">
        <f t="shared" si="1"/>
        <v>2.0885906193876611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2</v>
      </c>
      <c r="C26" s="83">
        <v>10</v>
      </c>
      <c r="D26" s="83">
        <v>11</v>
      </c>
      <c r="E26" s="83">
        <v>44</v>
      </c>
      <c r="F26" s="83">
        <v>103</v>
      </c>
      <c r="G26" s="80">
        <f t="shared" si="0"/>
        <v>1.3409090909090908</v>
      </c>
      <c r="H26" s="81">
        <f t="shared" si="1"/>
        <v>1.6788710396739259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9</v>
      </c>
      <c r="C27" s="83">
        <v>51</v>
      </c>
      <c r="D27" s="83">
        <v>59</v>
      </c>
      <c r="E27" s="83">
        <v>343</v>
      </c>
      <c r="F27" s="83">
        <v>617</v>
      </c>
      <c r="G27" s="80">
        <f t="shared" si="0"/>
        <v>0.7988338192419826</v>
      </c>
      <c r="H27" s="81">
        <f t="shared" si="1"/>
        <v>1.8774690671229601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4</v>
      </c>
      <c r="C28" s="83">
        <v>9</v>
      </c>
      <c r="D28" s="83">
        <v>9</v>
      </c>
      <c r="E28" s="83">
        <v>16</v>
      </c>
      <c r="F28" s="83">
        <v>23</v>
      </c>
      <c r="G28" s="80">
        <f t="shared" si="0"/>
        <v>0.4375</v>
      </c>
      <c r="H28" s="81">
        <f t="shared" si="1"/>
        <v>0.54852050734123625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3</v>
      </c>
      <c r="C29" s="83">
        <v>6</v>
      </c>
      <c r="D29" s="83">
        <v>10</v>
      </c>
      <c r="E29" s="83">
        <v>21</v>
      </c>
      <c r="F29" s="83">
        <v>39</v>
      </c>
      <c r="G29" s="80">
        <f t="shared" si="0"/>
        <v>0.85714285714285721</v>
      </c>
      <c r="H29" s="81">
        <f t="shared" si="1"/>
        <v>0.89882892211594179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</v>
      </c>
      <c r="C30" s="83">
        <v>4</v>
      </c>
      <c r="D30" s="83">
        <v>3</v>
      </c>
      <c r="E30" s="83">
        <v>7</v>
      </c>
      <c r="F30" s="83">
        <v>28</v>
      </c>
      <c r="G30" s="80">
        <f t="shared" si="0"/>
        <v>3</v>
      </c>
      <c r="H30" s="81">
        <f t="shared" si="1"/>
        <v>0.93433642026766917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</v>
      </c>
      <c r="C31" s="83">
        <v>5</v>
      </c>
      <c r="D31" s="83">
        <v>45</v>
      </c>
      <c r="E31" s="83">
        <v>21</v>
      </c>
      <c r="F31" s="83">
        <v>58</v>
      </c>
      <c r="G31" s="80">
        <f t="shared" si="0"/>
        <v>1.7619047619047619</v>
      </c>
      <c r="H31" s="81">
        <f t="shared" si="1"/>
        <v>1.3205957871060838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</v>
      </c>
      <c r="C32" s="83">
        <v>6</v>
      </c>
      <c r="D32" s="83">
        <v>2</v>
      </c>
      <c r="E32" s="83">
        <v>9</v>
      </c>
      <c r="F32" s="83">
        <v>26</v>
      </c>
      <c r="G32" s="80">
        <f t="shared" si="0"/>
        <v>1.8888888888888888</v>
      </c>
      <c r="H32" s="81">
        <f t="shared" si="1"/>
        <v>0.89882892211594179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</v>
      </c>
      <c r="C33" s="83">
        <v>2</v>
      </c>
      <c r="D33" s="83">
        <v>8</v>
      </c>
      <c r="E33" s="83">
        <v>28</v>
      </c>
      <c r="F33" s="83">
        <v>97</v>
      </c>
      <c r="G33" s="80">
        <f t="shared" si="0"/>
        <v>2.4642857142857144</v>
      </c>
      <c r="H33" s="81">
        <f t="shared" si="1"/>
        <v>2.1382889927149962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14</v>
      </c>
      <c r="C34" s="83">
        <v>4</v>
      </c>
      <c r="D34" s="83">
        <v>9</v>
      </c>
      <c r="E34" s="83">
        <v>36</v>
      </c>
      <c r="F34" s="83">
        <v>57</v>
      </c>
      <c r="G34" s="80">
        <f t="shared" si="0"/>
        <v>0.58333333333333326</v>
      </c>
      <c r="H34" s="81">
        <f t="shared" si="1"/>
        <v>0.42048517324315915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</v>
      </c>
      <c r="C35" s="83">
        <v>0</v>
      </c>
      <c r="D35" s="83">
        <v>0</v>
      </c>
      <c r="E35" s="83">
        <v>2</v>
      </c>
      <c r="F35" s="83">
        <v>23</v>
      </c>
      <c r="G35" s="80">
        <f t="shared" si="0"/>
        <v>10.5</v>
      </c>
      <c r="H35" s="81">
        <f t="shared" si="1"/>
        <v>0.84151160505782152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147</v>
      </c>
      <c r="C36" s="90">
        <v>99</v>
      </c>
      <c r="D36" s="90">
        <v>109</v>
      </c>
      <c r="E36" s="90">
        <v>240</v>
      </c>
      <c r="F36" s="90">
        <v>384</v>
      </c>
      <c r="G36" s="80">
        <f t="shared" si="0"/>
        <v>0.60000000000000009</v>
      </c>
      <c r="H36" s="81">
        <f t="shared" si="1"/>
        <v>0.27131588178687394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2267</v>
      </c>
      <c r="C37" s="67">
        <v>2955</v>
      </c>
      <c r="D37" s="67">
        <v>3030</v>
      </c>
      <c r="E37" s="67">
        <v>4999</v>
      </c>
      <c r="F37" s="67">
        <v>9622</v>
      </c>
      <c r="G37" s="70">
        <f t="shared" si="0"/>
        <v>0.92478495699139818</v>
      </c>
      <c r="H37" s="71">
        <f t="shared" si="1"/>
        <v>0.43533560498539048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3315</v>
      </c>
      <c r="C38" s="72">
        <v>5176</v>
      </c>
      <c r="D38" s="72">
        <v>8670</v>
      </c>
      <c r="E38" s="72">
        <v>11460</v>
      </c>
      <c r="F38" s="72">
        <v>17209</v>
      </c>
      <c r="G38" s="70">
        <f t="shared" si="0"/>
        <v>0.50165794066317626</v>
      </c>
      <c r="H38" s="70">
        <f t="shared" si="1"/>
        <v>0.50944754521504199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9.140625" style="46"/>
    <col min="16" max="16" width="28.85546875" style="46" customWidth="1"/>
    <col min="17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93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38139</v>
      </c>
      <c r="C5" s="78">
        <v>23678</v>
      </c>
      <c r="D5" s="78">
        <v>22060</v>
      </c>
      <c r="E5" s="83">
        <v>23702</v>
      </c>
      <c r="F5" s="83">
        <v>24401</v>
      </c>
      <c r="G5" s="80">
        <f>IF(E5&gt;0,F5/E5-1,"-")</f>
        <v>2.9491182178719155E-2</v>
      </c>
      <c r="H5" s="81">
        <f>IF(B5&gt;0,((F5/B5)^(1/4)-1),"-")</f>
        <v>-0.10564573827764345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6393</v>
      </c>
      <c r="C6" s="83">
        <v>4871</v>
      </c>
      <c r="D6" s="98">
        <v>4875</v>
      </c>
      <c r="E6" s="50">
        <v>4884</v>
      </c>
      <c r="F6" s="101">
        <v>5546</v>
      </c>
      <c r="G6" s="80">
        <f t="shared" ref="G6:G38" si="0">IF(E6&gt;0,F6/E6-1,"-")</f>
        <v>0.13554463554463547</v>
      </c>
      <c r="H6" s="81">
        <f t="shared" ref="H6:H38" si="1">IF(B6&gt;0,((F6/B6)^(1/4)-1),"-")</f>
        <v>-3.4907834243409819E-2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6070</v>
      </c>
      <c r="C7" s="83">
        <v>4479</v>
      </c>
      <c r="D7" s="83">
        <v>4494</v>
      </c>
      <c r="E7" s="83">
        <v>5442</v>
      </c>
      <c r="F7" s="83">
        <v>5628</v>
      </c>
      <c r="G7" s="80">
        <f t="shared" si="0"/>
        <v>3.4178610804851184E-2</v>
      </c>
      <c r="H7" s="81">
        <f t="shared" si="1"/>
        <v>-1.8723610466271912E-2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3325</v>
      </c>
      <c r="C8" s="83">
        <v>2886</v>
      </c>
      <c r="D8" s="83">
        <v>2928</v>
      </c>
      <c r="E8" s="83">
        <v>3056</v>
      </c>
      <c r="F8" s="83">
        <v>2737</v>
      </c>
      <c r="G8" s="80">
        <f t="shared" si="0"/>
        <v>-0.10438481675392675</v>
      </c>
      <c r="H8" s="81">
        <f t="shared" si="1"/>
        <v>-4.7487273592045187E-2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2596</v>
      </c>
      <c r="C9" s="83">
        <v>1985</v>
      </c>
      <c r="D9" s="83">
        <v>2510</v>
      </c>
      <c r="E9" s="83">
        <v>2676</v>
      </c>
      <c r="F9" s="83">
        <v>2681</v>
      </c>
      <c r="G9" s="80">
        <f t="shared" si="0"/>
        <v>1.8684603886398587E-3</v>
      </c>
      <c r="H9" s="81">
        <f t="shared" si="1"/>
        <v>8.0870399751473698E-3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63</v>
      </c>
      <c r="C10" s="83">
        <v>143</v>
      </c>
      <c r="D10" s="83">
        <v>71</v>
      </c>
      <c r="E10" s="83">
        <v>65</v>
      </c>
      <c r="F10" s="83">
        <v>73</v>
      </c>
      <c r="G10" s="80">
        <f t="shared" si="0"/>
        <v>0.12307692307692308</v>
      </c>
      <c r="H10" s="81">
        <f t="shared" si="1"/>
        <v>3.7517850928809215E-2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240</v>
      </c>
      <c r="C11" s="83">
        <v>313</v>
      </c>
      <c r="D11" s="83">
        <v>261</v>
      </c>
      <c r="E11" s="83">
        <v>331</v>
      </c>
      <c r="F11" s="83">
        <v>256</v>
      </c>
      <c r="G11" s="80">
        <f t="shared" si="0"/>
        <v>-0.22658610271903323</v>
      </c>
      <c r="H11" s="81">
        <f t="shared" si="1"/>
        <v>1.6265496309229466E-2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189</v>
      </c>
      <c r="C12" s="83">
        <v>110</v>
      </c>
      <c r="D12" s="83">
        <v>211</v>
      </c>
      <c r="E12" s="83">
        <v>172</v>
      </c>
      <c r="F12" s="83">
        <v>203</v>
      </c>
      <c r="G12" s="80">
        <f t="shared" si="0"/>
        <v>0.18023255813953498</v>
      </c>
      <c r="H12" s="81">
        <f t="shared" si="1"/>
        <v>1.8025269992450577E-2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279</v>
      </c>
      <c r="C13" s="83">
        <v>205</v>
      </c>
      <c r="D13" s="83">
        <v>267</v>
      </c>
      <c r="E13" s="83">
        <v>183</v>
      </c>
      <c r="F13" s="83">
        <v>169</v>
      </c>
      <c r="G13" s="80">
        <f t="shared" si="0"/>
        <v>-7.6502732240437132E-2</v>
      </c>
      <c r="H13" s="81">
        <f t="shared" si="1"/>
        <v>-0.11779274423975372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209</v>
      </c>
      <c r="C14" s="83">
        <v>66</v>
      </c>
      <c r="D14" s="83">
        <v>99</v>
      </c>
      <c r="E14" s="83">
        <v>96</v>
      </c>
      <c r="F14" s="83">
        <v>66</v>
      </c>
      <c r="G14" s="80">
        <f t="shared" si="0"/>
        <v>-0.3125</v>
      </c>
      <c r="H14" s="81">
        <f t="shared" si="1"/>
        <v>-0.25036576455646298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1042</v>
      </c>
      <c r="C15" s="83">
        <v>866</v>
      </c>
      <c r="D15" s="83">
        <v>770</v>
      </c>
      <c r="E15" s="83">
        <v>945</v>
      </c>
      <c r="F15" s="83">
        <v>996</v>
      </c>
      <c r="G15" s="80">
        <f t="shared" si="0"/>
        <v>5.3968253968253999E-2</v>
      </c>
      <c r="H15" s="81">
        <f t="shared" si="1"/>
        <v>-1.1224026463839354E-2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536</v>
      </c>
      <c r="C16" s="83">
        <v>342</v>
      </c>
      <c r="D16" s="83">
        <v>402</v>
      </c>
      <c r="E16" s="83">
        <v>483</v>
      </c>
      <c r="F16" s="83">
        <v>471</v>
      </c>
      <c r="G16" s="80">
        <f t="shared" si="0"/>
        <v>-2.4844720496894457E-2</v>
      </c>
      <c r="H16" s="81">
        <f t="shared" si="1"/>
        <v>-3.1802338478100656E-2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140</v>
      </c>
      <c r="C17" s="83">
        <v>40</v>
      </c>
      <c r="D17" s="83">
        <v>72</v>
      </c>
      <c r="E17" s="83">
        <v>93</v>
      </c>
      <c r="F17" s="83">
        <v>123</v>
      </c>
      <c r="G17" s="80">
        <f t="shared" si="0"/>
        <v>0.32258064516129026</v>
      </c>
      <c r="H17" s="81">
        <f t="shared" si="1"/>
        <v>-3.1846390513682099E-2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86</v>
      </c>
      <c r="C18" s="83">
        <v>42</v>
      </c>
      <c r="D18" s="83">
        <v>44</v>
      </c>
      <c r="E18" s="83">
        <v>32</v>
      </c>
      <c r="F18" s="83">
        <v>29</v>
      </c>
      <c r="G18" s="80">
        <f t="shared" si="0"/>
        <v>-9.375E-2</v>
      </c>
      <c r="H18" s="81">
        <f t="shared" si="1"/>
        <v>-0.23796505637151177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240</v>
      </c>
      <c r="C19" s="83">
        <v>133</v>
      </c>
      <c r="D19" s="83">
        <v>122</v>
      </c>
      <c r="E19" s="83">
        <v>169</v>
      </c>
      <c r="F19" s="83">
        <v>245</v>
      </c>
      <c r="G19" s="80">
        <f t="shared" si="0"/>
        <v>0.4497041420118344</v>
      </c>
      <c r="H19" s="81">
        <f t="shared" si="1"/>
        <v>5.1681307531814547E-3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626</v>
      </c>
      <c r="C20" s="83">
        <v>433</v>
      </c>
      <c r="D20" s="83">
        <v>442</v>
      </c>
      <c r="E20" s="83">
        <v>531</v>
      </c>
      <c r="F20" s="83">
        <v>515</v>
      </c>
      <c r="G20" s="80">
        <f t="shared" si="0"/>
        <v>-3.0131826741996215E-2</v>
      </c>
      <c r="H20" s="81">
        <f t="shared" si="1"/>
        <v>-4.7624479450851465E-2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355</v>
      </c>
      <c r="C21" s="83">
        <v>340</v>
      </c>
      <c r="D21" s="83">
        <v>348</v>
      </c>
      <c r="E21" s="83">
        <v>268</v>
      </c>
      <c r="F21" s="83">
        <v>155</v>
      </c>
      <c r="G21" s="80">
        <f t="shared" si="0"/>
        <v>-0.42164179104477617</v>
      </c>
      <c r="H21" s="81">
        <f t="shared" si="1"/>
        <v>-0.18712112692283256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148</v>
      </c>
      <c r="C22" s="83">
        <v>93</v>
      </c>
      <c r="D22" s="83">
        <v>106</v>
      </c>
      <c r="E22" s="83">
        <v>102</v>
      </c>
      <c r="F22" s="83">
        <v>127</v>
      </c>
      <c r="G22" s="80">
        <f t="shared" si="0"/>
        <v>0.24509803921568629</v>
      </c>
      <c r="H22" s="81">
        <f t="shared" si="1"/>
        <v>-3.7533767763593628E-2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50</v>
      </c>
      <c r="C23" s="83">
        <v>27</v>
      </c>
      <c r="D23" s="83">
        <v>49</v>
      </c>
      <c r="E23" s="83">
        <v>120</v>
      </c>
      <c r="F23" s="83">
        <v>309</v>
      </c>
      <c r="G23" s="80">
        <f t="shared" si="0"/>
        <v>1.5750000000000002</v>
      </c>
      <c r="H23" s="81">
        <f t="shared" si="1"/>
        <v>0.57669292474191391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129</v>
      </c>
      <c r="C24" s="83">
        <v>46</v>
      </c>
      <c r="D24" s="83">
        <v>95</v>
      </c>
      <c r="E24" s="83">
        <v>63</v>
      </c>
      <c r="F24" s="83">
        <v>66</v>
      </c>
      <c r="G24" s="80">
        <f t="shared" si="0"/>
        <v>4.7619047619047672E-2</v>
      </c>
      <c r="H24" s="81">
        <f t="shared" si="1"/>
        <v>-0.15425671883331482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283</v>
      </c>
      <c r="C25" s="83">
        <v>272</v>
      </c>
      <c r="D25" s="83">
        <v>316</v>
      </c>
      <c r="E25" s="83">
        <v>365</v>
      </c>
      <c r="F25" s="83">
        <v>422</v>
      </c>
      <c r="G25" s="80">
        <f t="shared" si="0"/>
        <v>0.15616438356164375</v>
      </c>
      <c r="H25" s="81">
        <f t="shared" si="1"/>
        <v>0.10504891846974851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162</v>
      </c>
      <c r="C26" s="83">
        <v>101</v>
      </c>
      <c r="D26" s="83">
        <v>138</v>
      </c>
      <c r="E26" s="83">
        <v>185</v>
      </c>
      <c r="F26" s="83">
        <v>160</v>
      </c>
      <c r="G26" s="80">
        <f t="shared" si="0"/>
        <v>-0.13513513513513509</v>
      </c>
      <c r="H26" s="81">
        <f t="shared" si="1"/>
        <v>-3.1008125191863689E-3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789</v>
      </c>
      <c r="C27" s="83">
        <v>475</v>
      </c>
      <c r="D27" s="83">
        <v>524</v>
      </c>
      <c r="E27" s="83">
        <v>562</v>
      </c>
      <c r="F27" s="83">
        <v>684</v>
      </c>
      <c r="G27" s="80">
        <f t="shared" si="0"/>
        <v>0.21708185053380791</v>
      </c>
      <c r="H27" s="81">
        <f t="shared" si="1"/>
        <v>-3.5072298143549396E-2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105</v>
      </c>
      <c r="C28" s="83">
        <v>57</v>
      </c>
      <c r="D28" s="83">
        <v>72</v>
      </c>
      <c r="E28" s="83">
        <v>75</v>
      </c>
      <c r="F28" s="83">
        <v>71</v>
      </c>
      <c r="G28" s="80">
        <f t="shared" si="0"/>
        <v>-5.3333333333333344E-2</v>
      </c>
      <c r="H28" s="81">
        <f t="shared" si="1"/>
        <v>-9.318799201168082E-2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131</v>
      </c>
      <c r="C29" s="83">
        <v>56</v>
      </c>
      <c r="D29" s="83">
        <v>85</v>
      </c>
      <c r="E29" s="83">
        <v>59</v>
      </c>
      <c r="F29" s="83">
        <v>57</v>
      </c>
      <c r="G29" s="80">
        <f t="shared" si="0"/>
        <v>-3.3898305084745783E-2</v>
      </c>
      <c r="H29" s="81">
        <f t="shared" si="1"/>
        <v>-0.18782261954575152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179</v>
      </c>
      <c r="C30" s="83">
        <v>66</v>
      </c>
      <c r="D30" s="83">
        <v>115</v>
      </c>
      <c r="E30" s="83">
        <v>191</v>
      </c>
      <c r="F30" s="83">
        <v>152</v>
      </c>
      <c r="G30" s="80">
        <f t="shared" si="0"/>
        <v>-0.20418848167539272</v>
      </c>
      <c r="H30" s="81">
        <f t="shared" si="1"/>
        <v>-4.0052152242586736E-2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106</v>
      </c>
      <c r="C31" s="83">
        <v>54</v>
      </c>
      <c r="D31" s="83">
        <v>61</v>
      </c>
      <c r="E31" s="83">
        <v>115</v>
      </c>
      <c r="F31" s="83">
        <v>86</v>
      </c>
      <c r="G31" s="80">
        <f t="shared" si="0"/>
        <v>-0.25217391304347825</v>
      </c>
      <c r="H31" s="81">
        <f t="shared" si="1"/>
        <v>-5.0930216603129908E-2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29</v>
      </c>
      <c r="C32" s="83">
        <v>18</v>
      </c>
      <c r="D32" s="83">
        <v>39</v>
      </c>
      <c r="E32" s="83">
        <v>24</v>
      </c>
      <c r="F32" s="83">
        <v>38</v>
      </c>
      <c r="G32" s="80">
        <f t="shared" si="0"/>
        <v>0.58333333333333326</v>
      </c>
      <c r="H32" s="81">
        <f t="shared" si="1"/>
        <v>6.9907913301270108E-2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51</v>
      </c>
      <c r="C33" s="83">
        <v>37</v>
      </c>
      <c r="D33" s="83">
        <v>42</v>
      </c>
      <c r="E33" s="83">
        <v>68</v>
      </c>
      <c r="F33" s="83">
        <v>91</v>
      </c>
      <c r="G33" s="80">
        <f t="shared" si="0"/>
        <v>0.33823529411764697</v>
      </c>
      <c r="H33" s="81">
        <f t="shared" si="1"/>
        <v>0.15576038395410197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58</v>
      </c>
      <c r="C34" s="83">
        <v>27</v>
      </c>
      <c r="D34" s="83">
        <v>67</v>
      </c>
      <c r="E34" s="83">
        <v>31</v>
      </c>
      <c r="F34" s="83">
        <v>31</v>
      </c>
      <c r="G34" s="80">
        <f t="shared" si="0"/>
        <v>0</v>
      </c>
      <c r="H34" s="81">
        <f t="shared" si="1"/>
        <v>-0.14496592027762067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37</v>
      </c>
      <c r="C35" s="83">
        <v>23</v>
      </c>
      <c r="D35" s="83">
        <v>41</v>
      </c>
      <c r="E35" s="83">
        <v>39</v>
      </c>
      <c r="F35" s="83">
        <v>41</v>
      </c>
      <c r="G35" s="80">
        <f t="shared" si="0"/>
        <v>5.1282051282051322E-2</v>
      </c>
      <c r="H35" s="81">
        <f t="shared" si="1"/>
        <v>2.599568236145533E-2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1990</v>
      </c>
      <c r="C36" s="90">
        <f>C38-SUM(C5:C35)</f>
        <v>1603</v>
      </c>
      <c r="D36" s="90">
        <f>D38-SUM(D5:D35)</f>
        <v>957</v>
      </c>
      <c r="E36" s="90">
        <f>E38-SUM(E5:E35)</f>
        <v>898</v>
      </c>
      <c r="F36" s="90">
        <v>838</v>
      </c>
      <c r="G36" s="80">
        <f t="shared" si="0"/>
        <v>-6.6815144766147028E-2</v>
      </c>
      <c r="H36" s="81">
        <f t="shared" si="1"/>
        <v>-0.19444029247110162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26636</v>
      </c>
      <c r="C37" s="67">
        <v>20209</v>
      </c>
      <c r="D37" s="67">
        <v>20623</v>
      </c>
      <c r="E37" s="67">
        <v>22323</v>
      </c>
      <c r="F37" s="67">
        <v>23066</v>
      </c>
      <c r="G37" s="70">
        <f t="shared" si="0"/>
        <v>3.3284056802401096E-2</v>
      </c>
      <c r="H37" s="71">
        <f t="shared" si="1"/>
        <v>-3.533655787323442E-2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64775</v>
      </c>
      <c r="C38" s="72">
        <v>43887</v>
      </c>
      <c r="D38" s="72">
        <v>42683</v>
      </c>
      <c r="E38" s="72">
        <v>46025</v>
      </c>
      <c r="F38" s="72">
        <v>47467</v>
      </c>
      <c r="G38" s="70">
        <f t="shared" si="0"/>
        <v>3.1330798479087374E-2</v>
      </c>
      <c r="H38" s="70">
        <f t="shared" si="1"/>
        <v>-7.4777702224360865E-2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85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94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1824</v>
      </c>
      <c r="C5" s="78">
        <v>1131</v>
      </c>
      <c r="D5" s="78">
        <v>1939</v>
      </c>
      <c r="E5" s="83">
        <v>1361</v>
      </c>
      <c r="F5" s="83">
        <v>944</v>
      </c>
      <c r="G5" s="80">
        <f>IF(E5&gt;0,F5/E5-1,"-")</f>
        <v>-0.30639235855988245</v>
      </c>
      <c r="H5" s="81">
        <f>IF(B5&gt;0,((F5/B5)^(1/4)-1),"-")</f>
        <v>-0.15182241693470833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316</v>
      </c>
      <c r="C6" s="83">
        <v>34</v>
      </c>
      <c r="D6" s="98">
        <v>87</v>
      </c>
      <c r="E6" s="50">
        <v>79</v>
      </c>
      <c r="F6" s="101">
        <v>80</v>
      </c>
      <c r="G6" s="80">
        <f t="shared" ref="G6:G38" si="0">IF(E6&gt;0,F6/E6-1,"-")</f>
        <v>1.2658227848101333E-2</v>
      </c>
      <c r="H6" s="81">
        <f t="shared" ref="H6:H38" si="1">IF(B6&gt;0,((F6/B6)^(1/4)-1),"-")</f>
        <v>-0.29066608326781129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208</v>
      </c>
      <c r="C7" s="83">
        <v>32</v>
      </c>
      <c r="D7" s="83">
        <v>49</v>
      </c>
      <c r="E7" s="83">
        <v>31</v>
      </c>
      <c r="F7" s="83">
        <v>11</v>
      </c>
      <c r="G7" s="80">
        <f t="shared" si="0"/>
        <v>-0.64516129032258063</v>
      </c>
      <c r="H7" s="81">
        <f t="shared" si="1"/>
        <v>-0.52045172010323104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113</v>
      </c>
      <c r="C8" s="83">
        <v>19</v>
      </c>
      <c r="D8" s="83">
        <v>61</v>
      </c>
      <c r="E8" s="83">
        <v>12</v>
      </c>
      <c r="F8" s="83">
        <v>20</v>
      </c>
      <c r="G8" s="80">
        <f t="shared" si="0"/>
        <v>0.66666666666666674</v>
      </c>
      <c r="H8" s="81">
        <f t="shared" si="1"/>
        <v>-0.35138365583985531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77</v>
      </c>
      <c r="C9" s="83">
        <v>21</v>
      </c>
      <c r="D9" s="83">
        <v>77</v>
      </c>
      <c r="E9" s="83">
        <v>37</v>
      </c>
      <c r="F9" s="83">
        <v>27</v>
      </c>
      <c r="G9" s="80">
        <f t="shared" si="0"/>
        <v>-0.27027027027027029</v>
      </c>
      <c r="H9" s="81">
        <f t="shared" si="1"/>
        <v>-0.23048292711350971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0</v>
      </c>
      <c r="C10" s="83">
        <v>0</v>
      </c>
      <c r="D10" s="83">
        <v>1</v>
      </c>
      <c r="E10" s="83">
        <v>0</v>
      </c>
      <c r="F10" s="83">
        <v>2</v>
      </c>
      <c r="G10" s="80" t="str">
        <f t="shared" si="0"/>
        <v>-</v>
      </c>
      <c r="H10" s="81" t="str">
        <f t="shared" si="1"/>
        <v>-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0</v>
      </c>
      <c r="C11" s="83">
        <v>4</v>
      </c>
      <c r="D11" s="83">
        <v>1</v>
      </c>
      <c r="E11" s="83">
        <v>0</v>
      </c>
      <c r="F11" s="83">
        <v>0</v>
      </c>
      <c r="G11" s="80" t="str">
        <f t="shared" si="0"/>
        <v>-</v>
      </c>
      <c r="H11" s="81" t="str">
        <f t="shared" si="1"/>
        <v>-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0</v>
      </c>
      <c r="C12" s="83">
        <v>0</v>
      </c>
      <c r="D12" s="83">
        <v>2</v>
      </c>
      <c r="E12" s="83">
        <v>2</v>
      </c>
      <c r="F12" s="83">
        <v>0</v>
      </c>
      <c r="G12" s="80">
        <f t="shared" si="0"/>
        <v>-1</v>
      </c>
      <c r="H12" s="81" t="str">
        <f t="shared" si="1"/>
        <v>-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</v>
      </c>
      <c r="C13" s="83">
        <v>0</v>
      </c>
      <c r="D13" s="83">
        <v>2</v>
      </c>
      <c r="E13" s="83">
        <v>2</v>
      </c>
      <c r="F13" s="83">
        <v>1</v>
      </c>
      <c r="G13" s="80">
        <f t="shared" si="0"/>
        <v>-0.5</v>
      </c>
      <c r="H13" s="81">
        <f t="shared" si="1"/>
        <v>-0.24016431434840746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</v>
      </c>
      <c r="C14" s="83">
        <v>0</v>
      </c>
      <c r="D14" s="83">
        <v>4</v>
      </c>
      <c r="E14" s="83">
        <v>1</v>
      </c>
      <c r="F14" s="83">
        <v>0</v>
      </c>
      <c r="G14" s="80">
        <f t="shared" si="0"/>
        <v>-1</v>
      </c>
      <c r="H14" s="81">
        <f t="shared" si="1"/>
        <v>-1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22</v>
      </c>
      <c r="C15" s="83">
        <v>6</v>
      </c>
      <c r="D15" s="83">
        <v>19</v>
      </c>
      <c r="E15" s="83">
        <v>5</v>
      </c>
      <c r="F15" s="83">
        <v>2</v>
      </c>
      <c r="G15" s="80">
        <f t="shared" si="0"/>
        <v>-0.6</v>
      </c>
      <c r="H15" s="81">
        <f t="shared" si="1"/>
        <v>-0.45089951322388755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55</v>
      </c>
      <c r="C16" s="83">
        <v>2</v>
      </c>
      <c r="D16" s="83">
        <v>9</v>
      </c>
      <c r="E16" s="83">
        <v>2</v>
      </c>
      <c r="F16" s="83">
        <v>0</v>
      </c>
      <c r="G16" s="80">
        <f t="shared" si="0"/>
        <v>-1</v>
      </c>
      <c r="H16" s="81">
        <f t="shared" si="1"/>
        <v>-1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</v>
      </c>
      <c r="C17" s="83">
        <v>2</v>
      </c>
      <c r="D17" s="83">
        <v>1</v>
      </c>
      <c r="E17" s="83">
        <v>0</v>
      </c>
      <c r="F17" s="83">
        <v>0</v>
      </c>
      <c r="G17" s="80" t="str">
        <f t="shared" si="0"/>
        <v>-</v>
      </c>
      <c r="H17" s="81">
        <f t="shared" si="1"/>
        <v>-1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</v>
      </c>
      <c r="C18" s="83">
        <v>0</v>
      </c>
      <c r="D18" s="83">
        <v>0</v>
      </c>
      <c r="E18" s="83">
        <v>0</v>
      </c>
      <c r="F18" s="83">
        <v>0</v>
      </c>
      <c r="G18" s="80" t="str">
        <f t="shared" si="0"/>
        <v>-</v>
      </c>
      <c r="H18" s="81">
        <f t="shared" si="1"/>
        <v>-1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</v>
      </c>
      <c r="C19" s="83">
        <v>29</v>
      </c>
      <c r="D19" s="83">
        <v>4</v>
      </c>
      <c r="E19" s="83">
        <v>0</v>
      </c>
      <c r="F19" s="83">
        <v>0</v>
      </c>
      <c r="G19" s="80" t="str">
        <f t="shared" si="0"/>
        <v>-</v>
      </c>
      <c r="H19" s="81">
        <f t="shared" si="1"/>
        <v>-1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133</v>
      </c>
      <c r="C20" s="83">
        <v>11</v>
      </c>
      <c r="D20" s="83">
        <v>11</v>
      </c>
      <c r="E20" s="83">
        <v>16</v>
      </c>
      <c r="F20" s="83">
        <v>13</v>
      </c>
      <c r="G20" s="80">
        <f t="shared" si="0"/>
        <v>-0.1875</v>
      </c>
      <c r="H20" s="81">
        <f t="shared" si="1"/>
        <v>-0.44085695420713389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25</v>
      </c>
      <c r="C21" s="83">
        <v>2</v>
      </c>
      <c r="D21" s="83">
        <v>5</v>
      </c>
      <c r="E21" s="83">
        <v>0</v>
      </c>
      <c r="F21" s="83">
        <v>0</v>
      </c>
      <c r="G21" s="80" t="str">
        <f t="shared" si="0"/>
        <v>-</v>
      </c>
      <c r="H21" s="81">
        <f t="shared" si="1"/>
        <v>-1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</v>
      </c>
      <c r="C22" s="83">
        <v>0</v>
      </c>
      <c r="D22" s="83">
        <v>2</v>
      </c>
      <c r="E22" s="83">
        <v>0</v>
      </c>
      <c r="F22" s="83">
        <v>0</v>
      </c>
      <c r="G22" s="80" t="str">
        <f t="shared" si="0"/>
        <v>-</v>
      </c>
      <c r="H22" s="81">
        <f t="shared" si="1"/>
        <v>-1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9</v>
      </c>
      <c r="C23" s="83">
        <v>2</v>
      </c>
      <c r="D23" s="83">
        <v>0</v>
      </c>
      <c r="E23" s="83">
        <v>2</v>
      </c>
      <c r="F23" s="83">
        <v>0</v>
      </c>
      <c r="G23" s="80">
        <f t="shared" si="0"/>
        <v>-1</v>
      </c>
      <c r="H23" s="81">
        <f t="shared" si="1"/>
        <v>-1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0</v>
      </c>
      <c r="C24" s="83">
        <v>0</v>
      </c>
      <c r="D24" s="83">
        <v>1</v>
      </c>
      <c r="E24" s="83">
        <v>0</v>
      </c>
      <c r="F24" s="83">
        <v>0</v>
      </c>
      <c r="G24" s="80" t="str">
        <f t="shared" si="0"/>
        <v>-</v>
      </c>
      <c r="H24" s="81" t="str">
        <f t="shared" si="1"/>
        <v>-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3</v>
      </c>
      <c r="C25" s="83">
        <v>4</v>
      </c>
      <c r="D25" s="83">
        <v>2</v>
      </c>
      <c r="E25" s="83">
        <v>0</v>
      </c>
      <c r="F25" s="83">
        <v>0</v>
      </c>
      <c r="G25" s="80" t="str">
        <f t="shared" si="0"/>
        <v>-</v>
      </c>
      <c r="H25" s="81">
        <f t="shared" si="1"/>
        <v>-1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3</v>
      </c>
      <c r="C26" s="83">
        <v>0</v>
      </c>
      <c r="D26" s="83">
        <v>0</v>
      </c>
      <c r="E26" s="83">
        <v>1</v>
      </c>
      <c r="F26" s="83">
        <v>0</v>
      </c>
      <c r="G26" s="80">
        <f t="shared" si="0"/>
        <v>-1</v>
      </c>
      <c r="H26" s="81">
        <f t="shared" si="1"/>
        <v>-1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</v>
      </c>
      <c r="C27" s="83">
        <v>35</v>
      </c>
      <c r="D27" s="83">
        <v>12</v>
      </c>
      <c r="E27" s="83">
        <v>0</v>
      </c>
      <c r="F27" s="83">
        <v>2</v>
      </c>
      <c r="G27" s="80" t="str">
        <f t="shared" si="0"/>
        <v>-</v>
      </c>
      <c r="H27" s="81">
        <f t="shared" si="1"/>
        <v>0.18920711500272103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0</v>
      </c>
      <c r="C28" s="83">
        <v>0</v>
      </c>
      <c r="D28" s="83">
        <v>3</v>
      </c>
      <c r="E28" s="83">
        <v>0</v>
      </c>
      <c r="F28" s="83">
        <v>0</v>
      </c>
      <c r="G28" s="80" t="str">
        <f t="shared" si="0"/>
        <v>-</v>
      </c>
      <c r="H28" s="81" t="str">
        <f t="shared" si="1"/>
        <v>-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</v>
      </c>
      <c r="C29" s="83">
        <v>13</v>
      </c>
      <c r="D29" s="83">
        <v>5</v>
      </c>
      <c r="E29" s="83">
        <v>0</v>
      </c>
      <c r="F29" s="83">
        <v>2</v>
      </c>
      <c r="G29" s="80" t="str">
        <f t="shared" si="0"/>
        <v>-</v>
      </c>
      <c r="H29" s="81">
        <f t="shared" si="1"/>
        <v>0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</v>
      </c>
      <c r="C30" s="83">
        <v>0</v>
      </c>
      <c r="D30" s="83">
        <v>3</v>
      </c>
      <c r="E30" s="83">
        <v>1</v>
      </c>
      <c r="F30" s="83">
        <v>0</v>
      </c>
      <c r="G30" s="80">
        <f t="shared" si="0"/>
        <v>-1</v>
      </c>
      <c r="H30" s="81">
        <f t="shared" si="1"/>
        <v>-1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</v>
      </c>
      <c r="C31" s="83">
        <v>0</v>
      </c>
      <c r="D31" s="83">
        <v>1</v>
      </c>
      <c r="E31" s="83">
        <v>2</v>
      </c>
      <c r="F31" s="83">
        <v>0</v>
      </c>
      <c r="G31" s="80">
        <f t="shared" si="0"/>
        <v>-1</v>
      </c>
      <c r="H31" s="81">
        <f t="shared" si="1"/>
        <v>-1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0</v>
      </c>
      <c r="C32" s="83">
        <v>0</v>
      </c>
      <c r="D32" s="83">
        <v>0</v>
      </c>
      <c r="E32" s="83">
        <v>0</v>
      </c>
      <c r="F32" s="83">
        <v>0</v>
      </c>
      <c r="G32" s="80" t="str">
        <f t="shared" si="0"/>
        <v>-</v>
      </c>
      <c r="H32" s="81" t="str">
        <f t="shared" si="1"/>
        <v>-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6</v>
      </c>
      <c r="C33" s="83">
        <v>22</v>
      </c>
      <c r="D33" s="83">
        <v>0</v>
      </c>
      <c r="E33" s="83">
        <v>0</v>
      </c>
      <c r="F33" s="83">
        <v>0</v>
      </c>
      <c r="G33" s="80" t="str">
        <f t="shared" si="0"/>
        <v>-</v>
      </c>
      <c r="H33" s="81">
        <f t="shared" si="1"/>
        <v>-1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0</v>
      </c>
      <c r="C34" s="83">
        <v>0</v>
      </c>
      <c r="D34" s="83">
        <v>0</v>
      </c>
      <c r="E34" s="83">
        <v>0</v>
      </c>
      <c r="F34" s="83">
        <v>0</v>
      </c>
      <c r="G34" s="80" t="str">
        <f t="shared" si="0"/>
        <v>-</v>
      </c>
      <c r="H34" s="81" t="str">
        <f t="shared" si="1"/>
        <v>-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0</v>
      </c>
      <c r="C35" s="83">
        <v>0</v>
      </c>
      <c r="D35" s="83">
        <v>5</v>
      </c>
      <c r="E35" s="83">
        <v>0</v>
      </c>
      <c r="F35" s="83">
        <v>0</v>
      </c>
      <c r="G35" s="80" t="str">
        <f t="shared" si="0"/>
        <v>-</v>
      </c>
      <c r="H35" s="81" t="str">
        <f t="shared" si="1"/>
        <v>-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24</v>
      </c>
      <c r="C36" s="90">
        <f>C38-SUM(C5:C35)</f>
        <v>0</v>
      </c>
      <c r="D36" s="90">
        <f>D38-SUM(D5:D35)</f>
        <v>17</v>
      </c>
      <c r="E36" s="90">
        <f>E38-SUM(E5:E35)</f>
        <v>11</v>
      </c>
      <c r="F36" s="90">
        <v>3</v>
      </c>
      <c r="G36" s="80">
        <f t="shared" si="0"/>
        <v>-0.72727272727272729</v>
      </c>
      <c r="H36" s="81">
        <f t="shared" si="1"/>
        <v>-0.40539644249863949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1012</v>
      </c>
      <c r="C37" s="67">
        <v>238</v>
      </c>
      <c r="D37" s="67">
        <v>384</v>
      </c>
      <c r="E37" s="67">
        <v>204</v>
      </c>
      <c r="F37" s="67">
        <v>163</v>
      </c>
      <c r="G37" s="70">
        <f t="shared" si="0"/>
        <v>-0.2009803921568627</v>
      </c>
      <c r="H37" s="71">
        <f t="shared" si="1"/>
        <v>-0.36649248223573871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2836</v>
      </c>
      <c r="C38" s="72">
        <v>1369</v>
      </c>
      <c r="D38" s="72">
        <v>2323</v>
      </c>
      <c r="E38" s="72">
        <v>1565</v>
      </c>
      <c r="F38" s="72">
        <v>1107</v>
      </c>
      <c r="G38" s="70">
        <f t="shared" si="0"/>
        <v>-0.29265175718849845</v>
      </c>
      <c r="H38" s="70">
        <f t="shared" si="1"/>
        <v>-0.20957558115330066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95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88662</v>
      </c>
      <c r="C5" s="78">
        <v>94969</v>
      </c>
      <c r="D5" s="78">
        <v>106372</v>
      </c>
      <c r="E5" s="83">
        <v>132474</v>
      </c>
      <c r="F5" s="83">
        <v>120148</v>
      </c>
      <c r="G5" s="80">
        <f>IF(E5&gt;0,F5/E5-1,"-")</f>
        <v>-9.3044672916949733E-2</v>
      </c>
      <c r="H5" s="81">
        <f>IF(B5&gt;0,((F5/B5)^(1/4)-1),"-")</f>
        <v>7.8933693152832385E-2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18860</v>
      </c>
      <c r="C6" s="83">
        <v>17064</v>
      </c>
      <c r="D6" s="98">
        <v>16963</v>
      </c>
      <c r="E6" s="50">
        <v>20565</v>
      </c>
      <c r="F6" s="101">
        <v>26356</v>
      </c>
      <c r="G6" s="80">
        <f t="shared" ref="G6:G38" si="0">IF(E6&gt;0,F6/E6-1,"-")</f>
        <v>0.28159494286408937</v>
      </c>
      <c r="H6" s="81">
        <f t="shared" ref="H6:H38" si="1">IF(B6&gt;0,((F6/B6)^(1/4)-1),"-")</f>
        <v>8.7262608330715308E-2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14436</v>
      </c>
      <c r="C7" s="83">
        <v>15216</v>
      </c>
      <c r="D7" s="83">
        <v>14683</v>
      </c>
      <c r="E7" s="83">
        <v>14960</v>
      </c>
      <c r="F7" s="83">
        <v>16502</v>
      </c>
      <c r="G7" s="80">
        <f t="shared" si="0"/>
        <v>0.10307486631016038</v>
      </c>
      <c r="H7" s="81">
        <f t="shared" si="1"/>
        <v>3.4004496502673343E-2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13849</v>
      </c>
      <c r="C8" s="83">
        <v>14085</v>
      </c>
      <c r="D8" s="83">
        <v>14692</v>
      </c>
      <c r="E8" s="83">
        <v>15724</v>
      </c>
      <c r="F8" s="83">
        <v>20934</v>
      </c>
      <c r="G8" s="80">
        <f t="shared" si="0"/>
        <v>0.33134062579496315</v>
      </c>
      <c r="H8" s="81">
        <f t="shared" si="1"/>
        <v>0.10881336271666631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22603</v>
      </c>
      <c r="C9" s="83">
        <v>21659</v>
      </c>
      <c r="D9" s="83">
        <v>20812</v>
      </c>
      <c r="E9" s="83">
        <v>23029</v>
      </c>
      <c r="F9" s="83">
        <v>22562</v>
      </c>
      <c r="G9" s="80">
        <f t="shared" si="0"/>
        <v>-2.0278778930913233E-2</v>
      </c>
      <c r="H9" s="81">
        <f t="shared" si="1"/>
        <v>-4.537884190568553E-4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1525</v>
      </c>
      <c r="C10" s="83">
        <v>1904</v>
      </c>
      <c r="D10" s="83">
        <v>1750</v>
      </c>
      <c r="E10" s="83">
        <v>2998</v>
      </c>
      <c r="F10" s="83">
        <v>3346</v>
      </c>
      <c r="G10" s="80">
        <f t="shared" si="0"/>
        <v>0.11607738492328212</v>
      </c>
      <c r="H10" s="81">
        <f t="shared" si="1"/>
        <v>0.21706570044853923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1010</v>
      </c>
      <c r="C11" s="83">
        <v>1116</v>
      </c>
      <c r="D11" s="83">
        <v>1045</v>
      </c>
      <c r="E11" s="83">
        <v>1028</v>
      </c>
      <c r="F11" s="83">
        <v>1415</v>
      </c>
      <c r="G11" s="80">
        <f t="shared" si="0"/>
        <v>0.37645914396887159</v>
      </c>
      <c r="H11" s="81">
        <f t="shared" si="1"/>
        <v>8.7949574138499242E-2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1644</v>
      </c>
      <c r="C12" s="83">
        <v>1463</v>
      </c>
      <c r="D12" s="83">
        <v>1261</v>
      </c>
      <c r="E12" s="83">
        <v>1549</v>
      </c>
      <c r="F12" s="83">
        <v>2050</v>
      </c>
      <c r="G12" s="80">
        <f t="shared" si="0"/>
        <v>0.32343447385409951</v>
      </c>
      <c r="H12" s="81">
        <f t="shared" si="1"/>
        <v>5.6727505904179409E-2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3117</v>
      </c>
      <c r="C13" s="83">
        <v>2843</v>
      </c>
      <c r="D13" s="83">
        <v>2691</v>
      </c>
      <c r="E13" s="83">
        <v>2331</v>
      </c>
      <c r="F13" s="83">
        <v>2910</v>
      </c>
      <c r="G13" s="80">
        <f t="shared" si="0"/>
        <v>0.24839124839124849</v>
      </c>
      <c r="H13" s="81">
        <f t="shared" si="1"/>
        <v>-1.7032754061662936E-2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1225</v>
      </c>
      <c r="C14" s="83">
        <v>1512</v>
      </c>
      <c r="D14" s="83">
        <v>1218</v>
      </c>
      <c r="E14" s="83">
        <v>1058</v>
      </c>
      <c r="F14" s="83">
        <v>1712</v>
      </c>
      <c r="G14" s="80">
        <f t="shared" si="0"/>
        <v>0.61814744801512278</v>
      </c>
      <c r="H14" s="81">
        <f t="shared" si="1"/>
        <v>8.7281297958410553E-2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5265</v>
      </c>
      <c r="C15" s="83">
        <v>4969</v>
      </c>
      <c r="D15" s="83">
        <v>5335</v>
      </c>
      <c r="E15" s="83">
        <v>5085</v>
      </c>
      <c r="F15" s="83">
        <v>6158</v>
      </c>
      <c r="G15" s="80">
        <f t="shared" si="0"/>
        <v>0.21101278269419854</v>
      </c>
      <c r="H15" s="81">
        <f t="shared" si="1"/>
        <v>3.994489479879082E-2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3801</v>
      </c>
      <c r="C16" s="83">
        <v>2987</v>
      </c>
      <c r="D16" s="83">
        <v>3323</v>
      </c>
      <c r="E16" s="83">
        <v>3402</v>
      </c>
      <c r="F16" s="83">
        <v>4299</v>
      </c>
      <c r="G16" s="80">
        <f t="shared" si="0"/>
        <v>0.2636684303350969</v>
      </c>
      <c r="H16" s="81">
        <f t="shared" si="1"/>
        <v>3.1258150217523539E-2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874</v>
      </c>
      <c r="C17" s="83">
        <v>1222</v>
      </c>
      <c r="D17" s="83">
        <v>904</v>
      </c>
      <c r="E17" s="83">
        <v>1303</v>
      </c>
      <c r="F17" s="83">
        <v>1567</v>
      </c>
      <c r="G17" s="80">
        <f t="shared" si="0"/>
        <v>0.20260936300844201</v>
      </c>
      <c r="H17" s="81">
        <f t="shared" si="1"/>
        <v>0.15714928399235273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554</v>
      </c>
      <c r="C18" s="83">
        <v>557</v>
      </c>
      <c r="D18" s="83">
        <v>601</v>
      </c>
      <c r="E18" s="83">
        <v>643</v>
      </c>
      <c r="F18" s="83">
        <v>643</v>
      </c>
      <c r="G18" s="80">
        <f t="shared" si="0"/>
        <v>0</v>
      </c>
      <c r="H18" s="81">
        <f t="shared" si="1"/>
        <v>3.7947296502815808E-2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2997</v>
      </c>
      <c r="C19" s="83">
        <v>2242</v>
      </c>
      <c r="D19" s="83">
        <v>1254</v>
      </c>
      <c r="E19" s="83">
        <v>1143</v>
      </c>
      <c r="F19" s="83">
        <v>1640</v>
      </c>
      <c r="G19" s="80">
        <f t="shared" si="0"/>
        <v>0.43482064741907256</v>
      </c>
      <c r="H19" s="81">
        <f t="shared" si="1"/>
        <v>-0.13991915352556772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1775</v>
      </c>
      <c r="C20" s="83">
        <v>1574</v>
      </c>
      <c r="D20" s="83">
        <v>1650</v>
      </c>
      <c r="E20" s="83">
        <v>2191</v>
      </c>
      <c r="F20" s="83">
        <v>2470</v>
      </c>
      <c r="G20" s="80">
        <f t="shared" si="0"/>
        <v>0.12733911455956193</v>
      </c>
      <c r="H20" s="81">
        <f t="shared" si="1"/>
        <v>8.6112092296638743E-2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962</v>
      </c>
      <c r="C21" s="83">
        <v>1031</v>
      </c>
      <c r="D21" s="83">
        <v>1411</v>
      </c>
      <c r="E21" s="83">
        <v>824</v>
      </c>
      <c r="F21" s="83">
        <v>988</v>
      </c>
      <c r="G21" s="80">
        <f t="shared" si="0"/>
        <v>0.19902912621359214</v>
      </c>
      <c r="H21" s="81">
        <f t="shared" si="1"/>
        <v>6.6893361007969165E-3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486</v>
      </c>
      <c r="C22" s="83">
        <v>483</v>
      </c>
      <c r="D22" s="83">
        <v>606</v>
      </c>
      <c r="E22" s="83">
        <v>621</v>
      </c>
      <c r="F22" s="83">
        <v>659</v>
      </c>
      <c r="G22" s="80">
        <f t="shared" si="0"/>
        <v>6.1191626409017763E-2</v>
      </c>
      <c r="H22" s="81">
        <f t="shared" si="1"/>
        <v>7.9101475414460776E-2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378</v>
      </c>
      <c r="C23" s="83">
        <v>656</v>
      </c>
      <c r="D23" s="83">
        <v>580</v>
      </c>
      <c r="E23" s="83">
        <v>767</v>
      </c>
      <c r="F23" s="83">
        <v>653</v>
      </c>
      <c r="G23" s="80">
        <f t="shared" si="0"/>
        <v>-0.1486310299869622</v>
      </c>
      <c r="H23" s="81">
        <f t="shared" si="1"/>
        <v>0.14645059849216335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1029</v>
      </c>
      <c r="C24" s="83">
        <v>910</v>
      </c>
      <c r="D24" s="83">
        <v>884</v>
      </c>
      <c r="E24" s="83">
        <v>1043</v>
      </c>
      <c r="F24" s="83">
        <v>1702</v>
      </c>
      <c r="G24" s="80">
        <f t="shared" si="0"/>
        <v>0.63183125599232981</v>
      </c>
      <c r="H24" s="81">
        <f t="shared" si="1"/>
        <v>0.13406003330284566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2238</v>
      </c>
      <c r="C25" s="83">
        <v>2452</v>
      </c>
      <c r="D25" s="83">
        <v>2761</v>
      </c>
      <c r="E25" s="83">
        <v>2397</v>
      </c>
      <c r="F25" s="83">
        <v>4645</v>
      </c>
      <c r="G25" s="80">
        <f t="shared" si="0"/>
        <v>0.9378389653733834</v>
      </c>
      <c r="H25" s="81">
        <f t="shared" si="1"/>
        <v>0.20027679247769847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1011</v>
      </c>
      <c r="C26" s="83">
        <v>779</v>
      </c>
      <c r="D26" s="83">
        <v>1190</v>
      </c>
      <c r="E26" s="83">
        <v>1895</v>
      </c>
      <c r="F26" s="83">
        <v>2523</v>
      </c>
      <c r="G26" s="80">
        <f t="shared" si="0"/>
        <v>0.33139841688654359</v>
      </c>
      <c r="H26" s="81">
        <f t="shared" si="1"/>
        <v>0.25687336714493458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16842</v>
      </c>
      <c r="C27" s="83">
        <v>15779</v>
      </c>
      <c r="D27" s="83">
        <v>15486</v>
      </c>
      <c r="E27" s="83">
        <v>17496</v>
      </c>
      <c r="F27" s="83">
        <v>21564</v>
      </c>
      <c r="G27" s="80">
        <f t="shared" si="0"/>
        <v>0.23251028806584362</v>
      </c>
      <c r="H27" s="81">
        <f t="shared" si="1"/>
        <v>6.3736141385032363E-2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1370</v>
      </c>
      <c r="C28" s="83">
        <v>1251</v>
      </c>
      <c r="D28" s="83">
        <v>1470</v>
      </c>
      <c r="E28" s="83">
        <v>2010</v>
      </c>
      <c r="F28" s="83">
        <v>2957</v>
      </c>
      <c r="G28" s="80">
        <f t="shared" si="0"/>
        <v>0.47114427860696528</v>
      </c>
      <c r="H28" s="81">
        <f t="shared" si="1"/>
        <v>0.21208391888900824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1788</v>
      </c>
      <c r="C29" s="83">
        <v>1165</v>
      </c>
      <c r="D29" s="83">
        <v>1288</v>
      </c>
      <c r="E29" s="83">
        <v>1558</v>
      </c>
      <c r="F29" s="83">
        <v>2247</v>
      </c>
      <c r="G29" s="80">
        <f t="shared" si="0"/>
        <v>0.44223363286264439</v>
      </c>
      <c r="H29" s="81">
        <f t="shared" si="1"/>
        <v>5.8787705012783631E-2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938</v>
      </c>
      <c r="C30" s="83">
        <v>1628</v>
      </c>
      <c r="D30" s="83">
        <v>1775</v>
      </c>
      <c r="E30" s="83">
        <v>1152</v>
      </c>
      <c r="F30" s="83">
        <v>1618</v>
      </c>
      <c r="G30" s="80">
        <f t="shared" si="0"/>
        <v>0.40451388888888884</v>
      </c>
      <c r="H30" s="81">
        <f t="shared" si="1"/>
        <v>0.14602454627701467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1097</v>
      </c>
      <c r="C31" s="83">
        <v>1931</v>
      </c>
      <c r="D31" s="83">
        <v>6259</v>
      </c>
      <c r="E31" s="83">
        <v>5021</v>
      </c>
      <c r="F31" s="83">
        <v>4504</v>
      </c>
      <c r="G31" s="80">
        <f t="shared" si="0"/>
        <v>-0.10296753634734113</v>
      </c>
      <c r="H31" s="81">
        <f t="shared" si="1"/>
        <v>0.4234687540198756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458</v>
      </c>
      <c r="C32" s="83">
        <v>594</v>
      </c>
      <c r="D32" s="83">
        <v>531</v>
      </c>
      <c r="E32" s="83">
        <v>775</v>
      </c>
      <c r="F32" s="83">
        <v>819</v>
      </c>
      <c r="G32" s="80">
        <f t="shared" si="0"/>
        <v>5.6774193548387197E-2</v>
      </c>
      <c r="H32" s="81">
        <f t="shared" si="1"/>
        <v>0.15639074163808742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1062</v>
      </c>
      <c r="C33" s="83">
        <v>740</v>
      </c>
      <c r="D33" s="83">
        <v>1982</v>
      </c>
      <c r="E33" s="83">
        <v>2399</v>
      </c>
      <c r="F33" s="83">
        <v>4370</v>
      </c>
      <c r="G33" s="80">
        <f t="shared" si="0"/>
        <v>0.82159233013755739</v>
      </c>
      <c r="H33" s="81">
        <f t="shared" si="1"/>
        <v>0.42425984472571643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478</v>
      </c>
      <c r="C34" s="83">
        <v>378</v>
      </c>
      <c r="D34" s="83">
        <v>489</v>
      </c>
      <c r="E34" s="83">
        <v>446</v>
      </c>
      <c r="F34" s="83">
        <v>604</v>
      </c>
      <c r="G34" s="80">
        <f t="shared" si="0"/>
        <v>0.35426008968609857</v>
      </c>
      <c r="H34" s="81">
        <f t="shared" si="1"/>
        <v>6.0235301843700961E-2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234</v>
      </c>
      <c r="C35" s="83">
        <v>215</v>
      </c>
      <c r="D35" s="83">
        <v>245</v>
      </c>
      <c r="E35" s="83">
        <v>299</v>
      </c>
      <c r="F35" s="83">
        <v>439</v>
      </c>
      <c r="G35" s="80">
        <f t="shared" si="0"/>
        <v>0.46822742474916379</v>
      </c>
      <c r="H35" s="81">
        <f t="shared" si="1"/>
        <v>0.17034031545888073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11691</v>
      </c>
      <c r="C36" s="90">
        <f>C38-SUM(C5:C35)</f>
        <v>10354</v>
      </c>
      <c r="D36" s="90">
        <f>D38-SUM(D5:D35)</f>
        <v>10305</v>
      </c>
      <c r="E36" s="90">
        <f>E38-SUM(E5:E35)</f>
        <v>10179</v>
      </c>
      <c r="F36" s="90">
        <v>14085</v>
      </c>
      <c r="G36" s="80">
        <f t="shared" si="0"/>
        <v>0.38373121131741827</v>
      </c>
      <c r="H36" s="81">
        <f t="shared" si="1"/>
        <v>4.7674317205622652E-2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135597</v>
      </c>
      <c r="C37" s="67">
        <v>130759</v>
      </c>
      <c r="D37" s="67">
        <v>135444</v>
      </c>
      <c r="E37" s="67">
        <v>145891</v>
      </c>
      <c r="F37" s="67">
        <v>178941</v>
      </c>
      <c r="G37" s="70">
        <f t="shared" si="0"/>
        <v>0.22653899143881384</v>
      </c>
      <c r="H37" s="71">
        <f t="shared" si="1"/>
        <v>7.1802941796818898E-2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224259</v>
      </c>
      <c r="C38" s="72">
        <v>225728</v>
      </c>
      <c r="D38" s="72">
        <v>241816</v>
      </c>
      <c r="E38" s="72">
        <v>278365</v>
      </c>
      <c r="F38" s="72">
        <v>299089</v>
      </c>
      <c r="G38" s="70">
        <f t="shared" si="0"/>
        <v>7.4449014782749234E-2</v>
      </c>
      <c r="H38" s="70">
        <f t="shared" si="1"/>
        <v>7.4639104545480839E-2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9.140625" style="46"/>
    <col min="16" max="16" width="17" style="46" customWidth="1"/>
    <col min="17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96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2713</v>
      </c>
      <c r="C5" s="78">
        <v>2559</v>
      </c>
      <c r="D5" s="78">
        <v>4075</v>
      </c>
      <c r="E5" s="83">
        <v>6448</v>
      </c>
      <c r="F5" s="83">
        <v>7008</v>
      </c>
      <c r="G5" s="80">
        <f>IF(E5&gt;0,F5/E5-1,"-")</f>
        <v>8.6848635235732052E-2</v>
      </c>
      <c r="H5" s="81">
        <f>IF(B5&gt;0,((F5/B5)^(1/4)-1),"-")</f>
        <v>0.26775716825444129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198</v>
      </c>
      <c r="C6" s="83">
        <v>237</v>
      </c>
      <c r="D6" s="98">
        <v>322</v>
      </c>
      <c r="E6" s="50">
        <v>825</v>
      </c>
      <c r="F6" s="101">
        <v>579</v>
      </c>
      <c r="G6" s="80">
        <f t="shared" ref="G6:G38" si="0">IF(E6&gt;0,F6/E6-1,"-")</f>
        <v>-0.29818181818181821</v>
      </c>
      <c r="H6" s="81">
        <f t="shared" ref="H6:H38" si="1">IF(B6&gt;0,((F6/B6)^(1/4)-1),"-")</f>
        <v>0.307685605949781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357</v>
      </c>
      <c r="C7" s="83">
        <v>219</v>
      </c>
      <c r="D7" s="83">
        <v>378</v>
      </c>
      <c r="E7" s="83">
        <v>707</v>
      </c>
      <c r="F7" s="83">
        <v>441</v>
      </c>
      <c r="G7" s="80">
        <f t="shared" si="0"/>
        <v>-0.37623762376237624</v>
      </c>
      <c r="H7" s="81">
        <f t="shared" si="1"/>
        <v>5.4247532817802036E-2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125</v>
      </c>
      <c r="C8" s="83">
        <v>97</v>
      </c>
      <c r="D8" s="83">
        <v>184</v>
      </c>
      <c r="E8" s="83">
        <v>290</v>
      </c>
      <c r="F8" s="83">
        <v>167</v>
      </c>
      <c r="G8" s="80">
        <f t="shared" si="0"/>
        <v>-0.42413793103448272</v>
      </c>
      <c r="H8" s="81">
        <f t="shared" si="1"/>
        <v>7.5106814295208268E-2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298</v>
      </c>
      <c r="C9" s="83">
        <v>149</v>
      </c>
      <c r="D9" s="83">
        <v>213</v>
      </c>
      <c r="E9" s="83">
        <v>362</v>
      </c>
      <c r="F9" s="83">
        <v>258</v>
      </c>
      <c r="G9" s="80">
        <f t="shared" si="0"/>
        <v>-0.28729281767955805</v>
      </c>
      <c r="H9" s="81">
        <f t="shared" si="1"/>
        <v>-3.5391997692164612E-2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</v>
      </c>
      <c r="C10" s="83">
        <v>10</v>
      </c>
      <c r="D10" s="83">
        <v>10</v>
      </c>
      <c r="E10" s="83">
        <v>4</v>
      </c>
      <c r="F10" s="83">
        <v>11</v>
      </c>
      <c r="G10" s="80">
        <f t="shared" si="0"/>
        <v>1.75</v>
      </c>
      <c r="H10" s="81">
        <f t="shared" si="1"/>
        <v>0.82116028683787201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3</v>
      </c>
      <c r="C11" s="83">
        <v>0</v>
      </c>
      <c r="D11" s="83">
        <v>2</v>
      </c>
      <c r="E11" s="83">
        <v>11</v>
      </c>
      <c r="F11" s="83">
        <v>4</v>
      </c>
      <c r="G11" s="80">
        <f t="shared" si="0"/>
        <v>-0.63636363636363635</v>
      </c>
      <c r="H11" s="81">
        <f t="shared" si="1"/>
        <v>7.4569931823541991E-2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7</v>
      </c>
      <c r="C12" s="83">
        <v>11</v>
      </c>
      <c r="D12" s="83">
        <v>26</v>
      </c>
      <c r="E12" s="83">
        <v>26</v>
      </c>
      <c r="F12" s="83">
        <v>37</v>
      </c>
      <c r="G12" s="80">
        <f t="shared" si="0"/>
        <v>0.42307692307692313</v>
      </c>
      <c r="H12" s="81">
        <f t="shared" si="1"/>
        <v>0.51626783063034098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12</v>
      </c>
      <c r="C13" s="83">
        <v>3</v>
      </c>
      <c r="D13" s="83">
        <v>11</v>
      </c>
      <c r="E13" s="83">
        <v>24</v>
      </c>
      <c r="F13" s="83">
        <v>16</v>
      </c>
      <c r="G13" s="80">
        <f t="shared" si="0"/>
        <v>-0.33333333333333337</v>
      </c>
      <c r="H13" s="81">
        <f t="shared" si="1"/>
        <v>7.4569931823541991E-2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7</v>
      </c>
      <c r="C14" s="83">
        <v>2</v>
      </c>
      <c r="D14" s="83">
        <v>3</v>
      </c>
      <c r="E14" s="83">
        <v>5</v>
      </c>
      <c r="F14" s="83">
        <v>0</v>
      </c>
      <c r="G14" s="80">
        <f t="shared" si="0"/>
        <v>-1</v>
      </c>
      <c r="H14" s="81">
        <f t="shared" si="1"/>
        <v>-1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42</v>
      </c>
      <c r="C15" s="83">
        <v>39</v>
      </c>
      <c r="D15" s="83">
        <v>46</v>
      </c>
      <c r="E15" s="83">
        <v>51</v>
      </c>
      <c r="F15" s="83">
        <v>86</v>
      </c>
      <c r="G15" s="80">
        <f t="shared" si="0"/>
        <v>0.68627450980392157</v>
      </c>
      <c r="H15" s="81">
        <f t="shared" si="1"/>
        <v>0.19622339056106153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23</v>
      </c>
      <c r="C16" s="83">
        <v>9</v>
      </c>
      <c r="D16" s="83">
        <v>9</v>
      </c>
      <c r="E16" s="83">
        <v>57</v>
      </c>
      <c r="F16" s="83">
        <v>19</v>
      </c>
      <c r="G16" s="80">
        <f t="shared" si="0"/>
        <v>-0.66666666666666674</v>
      </c>
      <c r="H16" s="81">
        <f t="shared" si="1"/>
        <v>-4.6641064894031747E-2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7</v>
      </c>
      <c r="C17" s="83">
        <v>3</v>
      </c>
      <c r="D17" s="83">
        <v>2</v>
      </c>
      <c r="E17" s="83">
        <v>6</v>
      </c>
      <c r="F17" s="83">
        <v>4</v>
      </c>
      <c r="G17" s="80">
        <f t="shared" si="0"/>
        <v>-0.33333333333333337</v>
      </c>
      <c r="H17" s="81">
        <f t="shared" si="1"/>
        <v>-0.13055825611001726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</v>
      </c>
      <c r="C18" s="83">
        <v>0</v>
      </c>
      <c r="D18" s="83">
        <v>1</v>
      </c>
      <c r="E18" s="83">
        <v>2</v>
      </c>
      <c r="F18" s="83">
        <v>2</v>
      </c>
      <c r="G18" s="80">
        <f t="shared" si="0"/>
        <v>0</v>
      </c>
      <c r="H18" s="81">
        <f t="shared" si="1"/>
        <v>0.18920711500272103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6</v>
      </c>
      <c r="C19" s="83">
        <v>4</v>
      </c>
      <c r="D19" s="83">
        <v>2</v>
      </c>
      <c r="E19" s="83">
        <v>20</v>
      </c>
      <c r="F19" s="83">
        <v>4</v>
      </c>
      <c r="G19" s="80">
        <f t="shared" si="0"/>
        <v>-0.8</v>
      </c>
      <c r="H19" s="81">
        <f t="shared" si="1"/>
        <v>-9.6397996390155227E-2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16</v>
      </c>
      <c r="C20" s="83">
        <v>28</v>
      </c>
      <c r="D20" s="83">
        <v>0</v>
      </c>
      <c r="E20" s="83">
        <v>21</v>
      </c>
      <c r="F20" s="83">
        <v>19</v>
      </c>
      <c r="G20" s="80">
        <f t="shared" si="0"/>
        <v>-9.5238095238095233E-2</v>
      </c>
      <c r="H20" s="81">
        <f t="shared" si="1"/>
        <v>4.3898814964921984E-2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71</v>
      </c>
      <c r="C21" s="83">
        <v>6</v>
      </c>
      <c r="D21" s="83">
        <v>10</v>
      </c>
      <c r="E21" s="83">
        <v>27</v>
      </c>
      <c r="F21" s="83">
        <v>21</v>
      </c>
      <c r="G21" s="80">
        <f t="shared" si="0"/>
        <v>-0.22222222222222221</v>
      </c>
      <c r="H21" s="81">
        <f t="shared" si="1"/>
        <v>-0.26253699875461267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5</v>
      </c>
      <c r="C22" s="83">
        <v>4</v>
      </c>
      <c r="D22" s="83">
        <v>4</v>
      </c>
      <c r="E22" s="83">
        <v>8</v>
      </c>
      <c r="F22" s="83">
        <v>6</v>
      </c>
      <c r="G22" s="80">
        <f t="shared" si="0"/>
        <v>-0.25</v>
      </c>
      <c r="H22" s="81">
        <f t="shared" si="1"/>
        <v>4.6635139392105618E-2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</v>
      </c>
      <c r="C23" s="83">
        <v>11</v>
      </c>
      <c r="D23" s="83">
        <v>15</v>
      </c>
      <c r="E23" s="83">
        <v>18</v>
      </c>
      <c r="F23" s="83">
        <v>0</v>
      </c>
      <c r="G23" s="80">
        <f t="shared" si="0"/>
        <v>-1</v>
      </c>
      <c r="H23" s="81">
        <f t="shared" si="1"/>
        <v>-1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13</v>
      </c>
      <c r="C24" s="83">
        <v>0</v>
      </c>
      <c r="D24" s="83">
        <v>3</v>
      </c>
      <c r="E24" s="83">
        <v>2</v>
      </c>
      <c r="F24" s="83">
        <v>3</v>
      </c>
      <c r="G24" s="80">
        <f t="shared" si="0"/>
        <v>0.5</v>
      </c>
      <c r="H24" s="81">
        <f t="shared" si="1"/>
        <v>-0.30690227138212223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8</v>
      </c>
      <c r="C25" s="83">
        <v>4</v>
      </c>
      <c r="D25" s="83">
        <v>29</v>
      </c>
      <c r="E25" s="83">
        <v>20</v>
      </c>
      <c r="F25" s="83">
        <v>7</v>
      </c>
      <c r="G25" s="80">
        <f t="shared" si="0"/>
        <v>-0.65</v>
      </c>
      <c r="H25" s="81">
        <f t="shared" si="1"/>
        <v>-3.2831789866165306E-2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0</v>
      </c>
      <c r="C26" s="83">
        <v>5</v>
      </c>
      <c r="D26" s="83">
        <v>6</v>
      </c>
      <c r="E26" s="83">
        <v>9</v>
      </c>
      <c r="F26" s="83">
        <v>2</v>
      </c>
      <c r="G26" s="80">
        <f t="shared" si="0"/>
        <v>-0.77777777777777779</v>
      </c>
      <c r="H26" s="81" t="str">
        <f t="shared" si="1"/>
        <v>-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32</v>
      </c>
      <c r="C27" s="83">
        <v>21</v>
      </c>
      <c r="D27" s="83">
        <v>34</v>
      </c>
      <c r="E27" s="83">
        <v>56</v>
      </c>
      <c r="F27" s="83">
        <v>43</v>
      </c>
      <c r="G27" s="80">
        <f t="shared" si="0"/>
        <v>-0.2321428571428571</v>
      </c>
      <c r="H27" s="81">
        <f t="shared" si="1"/>
        <v>7.6662580355128185E-2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14</v>
      </c>
      <c r="C28" s="83">
        <v>2</v>
      </c>
      <c r="D28" s="83">
        <v>9</v>
      </c>
      <c r="E28" s="83">
        <v>6</v>
      </c>
      <c r="F28" s="83">
        <v>6</v>
      </c>
      <c r="G28" s="80">
        <f t="shared" si="0"/>
        <v>0</v>
      </c>
      <c r="H28" s="81">
        <f t="shared" si="1"/>
        <v>-0.19089328842977882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6</v>
      </c>
      <c r="C29" s="83">
        <v>3</v>
      </c>
      <c r="D29" s="83">
        <v>1</v>
      </c>
      <c r="E29" s="83">
        <v>0</v>
      </c>
      <c r="F29" s="83">
        <v>4</v>
      </c>
      <c r="G29" s="80" t="str">
        <f t="shared" si="0"/>
        <v>-</v>
      </c>
      <c r="H29" s="81">
        <f t="shared" si="1"/>
        <v>-9.6397996390155227E-2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0</v>
      </c>
      <c r="C30" s="83">
        <v>4</v>
      </c>
      <c r="D30" s="83">
        <v>11</v>
      </c>
      <c r="E30" s="83">
        <v>18</v>
      </c>
      <c r="F30" s="83">
        <v>16</v>
      </c>
      <c r="G30" s="80">
        <f t="shared" si="0"/>
        <v>-0.11111111111111116</v>
      </c>
      <c r="H30" s="81" t="str">
        <f t="shared" si="1"/>
        <v>-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9</v>
      </c>
      <c r="C31" s="83">
        <v>10</v>
      </c>
      <c r="D31" s="83">
        <v>7</v>
      </c>
      <c r="E31" s="83">
        <v>5</v>
      </c>
      <c r="F31" s="83">
        <v>2</v>
      </c>
      <c r="G31" s="80">
        <f t="shared" si="0"/>
        <v>-0.6</v>
      </c>
      <c r="H31" s="81">
        <f t="shared" si="1"/>
        <v>-0.31341095203096081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4</v>
      </c>
      <c r="C32" s="83">
        <v>1</v>
      </c>
      <c r="D32" s="83">
        <v>0</v>
      </c>
      <c r="E32" s="83">
        <v>2</v>
      </c>
      <c r="F32" s="83">
        <v>3</v>
      </c>
      <c r="G32" s="80">
        <f t="shared" si="0"/>
        <v>0.5</v>
      </c>
      <c r="H32" s="81">
        <f t="shared" si="1"/>
        <v>-6.9395140897900442E-2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2</v>
      </c>
      <c r="C33" s="83">
        <v>0</v>
      </c>
      <c r="D33" s="83">
        <v>1</v>
      </c>
      <c r="E33" s="83">
        <v>6</v>
      </c>
      <c r="F33" s="83">
        <v>3</v>
      </c>
      <c r="G33" s="80">
        <f t="shared" si="0"/>
        <v>-0.5</v>
      </c>
      <c r="H33" s="81">
        <f t="shared" si="1"/>
        <v>0.1066819197003217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</v>
      </c>
      <c r="C34" s="83">
        <v>0</v>
      </c>
      <c r="D34" s="83">
        <v>4</v>
      </c>
      <c r="E34" s="83">
        <v>1</v>
      </c>
      <c r="F34" s="83">
        <v>1</v>
      </c>
      <c r="G34" s="80">
        <f t="shared" si="0"/>
        <v>0</v>
      </c>
      <c r="H34" s="81">
        <f t="shared" si="1"/>
        <v>0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</v>
      </c>
      <c r="C35" s="83">
        <v>0</v>
      </c>
      <c r="D35" s="83">
        <v>9</v>
      </c>
      <c r="E35" s="83">
        <v>3</v>
      </c>
      <c r="F35" s="83">
        <v>1</v>
      </c>
      <c r="G35" s="80">
        <f t="shared" si="0"/>
        <v>-0.66666666666666674</v>
      </c>
      <c r="H35" s="81">
        <f t="shared" si="1"/>
        <v>0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53</v>
      </c>
      <c r="C36" s="90">
        <f>C38-SUM(C5:C35)</f>
        <v>45</v>
      </c>
      <c r="D36" s="90">
        <f>D38-SUM(D5:D35)</f>
        <v>29</v>
      </c>
      <c r="E36" s="90">
        <f>E38-SUM(E5:E35)</f>
        <v>43</v>
      </c>
      <c r="F36" s="90">
        <v>40</v>
      </c>
      <c r="G36" s="80">
        <f t="shared" si="0"/>
        <v>-6.9767441860465129E-2</v>
      </c>
      <c r="H36" s="81">
        <f t="shared" si="1"/>
        <v>-6.7935364083510197E-2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1323</v>
      </c>
      <c r="C37" s="67">
        <v>927</v>
      </c>
      <c r="D37" s="67">
        <v>1381</v>
      </c>
      <c r="E37" s="67">
        <v>2635</v>
      </c>
      <c r="F37" s="67">
        <v>1805</v>
      </c>
      <c r="G37" s="70">
        <f t="shared" si="0"/>
        <v>-0.3149905123339658</v>
      </c>
      <c r="H37" s="71">
        <f t="shared" si="1"/>
        <v>8.0760193787341894E-2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4036</v>
      </c>
      <c r="C38" s="72">
        <v>3486</v>
      </c>
      <c r="D38" s="72">
        <v>5456</v>
      </c>
      <c r="E38" s="72">
        <v>9083</v>
      </c>
      <c r="F38" s="72">
        <v>8813</v>
      </c>
      <c r="G38" s="70">
        <f t="shared" si="0"/>
        <v>-2.9725861499504624E-2</v>
      </c>
      <c r="H38" s="70">
        <f t="shared" si="1"/>
        <v>0.21560689046097403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97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5270</v>
      </c>
      <c r="C5" s="78">
        <v>4891</v>
      </c>
      <c r="D5" s="78">
        <v>5407</v>
      </c>
      <c r="E5" s="83">
        <v>6732</v>
      </c>
      <c r="F5" s="83">
        <v>7555</v>
      </c>
      <c r="G5" s="80">
        <f>IF(E5&gt;0,F5/E5-1,"-")</f>
        <v>0.1222519310754604</v>
      </c>
      <c r="H5" s="81">
        <f>IF(B5&gt;0,((F5/B5)^(1/4)-1),"-")</f>
        <v>9.4223312885401089E-2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664</v>
      </c>
      <c r="C6" s="83">
        <v>1152</v>
      </c>
      <c r="D6" s="98">
        <v>901</v>
      </c>
      <c r="E6" s="50">
        <v>1302</v>
      </c>
      <c r="F6" s="101">
        <v>1328</v>
      </c>
      <c r="G6" s="80">
        <f t="shared" ref="G6:G38" si="0">IF(E6&gt;0,F6/E6-1,"-")</f>
        <v>1.9969278033794113E-2</v>
      </c>
      <c r="H6" s="81">
        <f t="shared" ref="H6:H38" si="1">IF(B6&gt;0,((F6/B6)^(1/4)-1),"-")</f>
        <v>0.18920711500272103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335</v>
      </c>
      <c r="C7" s="83">
        <v>674</v>
      </c>
      <c r="D7" s="83">
        <v>741</v>
      </c>
      <c r="E7" s="83">
        <v>1059</v>
      </c>
      <c r="F7" s="83">
        <v>1290</v>
      </c>
      <c r="G7" s="80">
        <f t="shared" si="0"/>
        <v>0.21813031161473084</v>
      </c>
      <c r="H7" s="81">
        <f t="shared" si="1"/>
        <v>0.40083255412020291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78</v>
      </c>
      <c r="C8" s="83">
        <v>202</v>
      </c>
      <c r="D8" s="83">
        <v>233</v>
      </c>
      <c r="E8" s="83">
        <v>413</v>
      </c>
      <c r="F8" s="83">
        <v>558</v>
      </c>
      <c r="G8" s="80">
        <f t="shared" si="0"/>
        <v>0.35108958837772386</v>
      </c>
      <c r="H8" s="81">
        <f t="shared" si="1"/>
        <v>0.63544106733479899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149</v>
      </c>
      <c r="C9" s="83">
        <v>197</v>
      </c>
      <c r="D9" s="83">
        <v>184</v>
      </c>
      <c r="E9" s="83">
        <v>267</v>
      </c>
      <c r="F9" s="83">
        <v>504</v>
      </c>
      <c r="G9" s="80">
        <f t="shared" si="0"/>
        <v>0.88764044943820219</v>
      </c>
      <c r="H9" s="81">
        <f t="shared" si="1"/>
        <v>0.35616042566307105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2</v>
      </c>
      <c r="C10" s="83">
        <v>14</v>
      </c>
      <c r="D10" s="83">
        <v>9</v>
      </c>
      <c r="E10" s="83">
        <v>10</v>
      </c>
      <c r="F10" s="83">
        <v>10</v>
      </c>
      <c r="G10" s="80">
        <f t="shared" si="0"/>
        <v>0</v>
      </c>
      <c r="H10" s="81">
        <f t="shared" si="1"/>
        <v>0.4953487812212205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</v>
      </c>
      <c r="C11" s="83">
        <v>32</v>
      </c>
      <c r="D11" s="83">
        <v>14</v>
      </c>
      <c r="E11" s="83">
        <v>30</v>
      </c>
      <c r="F11" s="83">
        <v>67</v>
      </c>
      <c r="G11" s="80">
        <f t="shared" si="0"/>
        <v>1.2333333333333334</v>
      </c>
      <c r="H11" s="81">
        <f t="shared" si="1"/>
        <v>1.8610055525763052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30</v>
      </c>
      <c r="C12" s="83">
        <v>40</v>
      </c>
      <c r="D12" s="83">
        <v>27</v>
      </c>
      <c r="E12" s="83">
        <v>61</v>
      </c>
      <c r="F12" s="83">
        <v>55</v>
      </c>
      <c r="G12" s="80">
        <f t="shared" si="0"/>
        <v>-9.8360655737704916E-2</v>
      </c>
      <c r="H12" s="81">
        <f t="shared" si="1"/>
        <v>0.16361780700222184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30</v>
      </c>
      <c r="C13" s="83">
        <v>76</v>
      </c>
      <c r="D13" s="83">
        <v>85</v>
      </c>
      <c r="E13" s="83">
        <v>123</v>
      </c>
      <c r="F13" s="83">
        <v>160</v>
      </c>
      <c r="G13" s="80">
        <f t="shared" si="0"/>
        <v>0.30081300813008127</v>
      </c>
      <c r="H13" s="81">
        <f t="shared" si="1"/>
        <v>0.51967137130318508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16</v>
      </c>
      <c r="C14" s="83">
        <v>6</v>
      </c>
      <c r="D14" s="83">
        <v>8</v>
      </c>
      <c r="E14" s="83">
        <v>37</v>
      </c>
      <c r="F14" s="83">
        <v>15</v>
      </c>
      <c r="G14" s="80">
        <f t="shared" si="0"/>
        <v>-0.59459459459459452</v>
      </c>
      <c r="H14" s="81">
        <f t="shared" si="1"/>
        <v>-1.600516436728483E-2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114</v>
      </c>
      <c r="C15" s="83">
        <v>121</v>
      </c>
      <c r="D15" s="83">
        <v>134</v>
      </c>
      <c r="E15" s="83">
        <v>199</v>
      </c>
      <c r="F15" s="83">
        <v>373</v>
      </c>
      <c r="G15" s="80">
        <f t="shared" si="0"/>
        <v>0.87437185929648242</v>
      </c>
      <c r="H15" s="81">
        <f t="shared" si="1"/>
        <v>0.34493406939119997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39</v>
      </c>
      <c r="C16" s="83">
        <v>80</v>
      </c>
      <c r="D16" s="83">
        <v>81</v>
      </c>
      <c r="E16" s="83">
        <v>115</v>
      </c>
      <c r="F16" s="83">
        <v>149</v>
      </c>
      <c r="G16" s="80">
        <f t="shared" si="0"/>
        <v>0.29565217391304355</v>
      </c>
      <c r="H16" s="81">
        <f t="shared" si="1"/>
        <v>0.39807482455931398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</v>
      </c>
      <c r="C17" s="83">
        <v>13</v>
      </c>
      <c r="D17" s="83">
        <v>7</v>
      </c>
      <c r="E17" s="83">
        <v>18</v>
      </c>
      <c r="F17" s="83">
        <v>18</v>
      </c>
      <c r="G17" s="80">
        <f t="shared" si="0"/>
        <v>0</v>
      </c>
      <c r="H17" s="81">
        <f t="shared" si="1"/>
        <v>1.0597671439071177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5</v>
      </c>
      <c r="C18" s="83">
        <v>19</v>
      </c>
      <c r="D18" s="83">
        <v>3</v>
      </c>
      <c r="E18" s="83">
        <v>15</v>
      </c>
      <c r="F18" s="83">
        <v>15</v>
      </c>
      <c r="G18" s="80">
        <f t="shared" si="0"/>
        <v>0</v>
      </c>
      <c r="H18" s="81">
        <f t="shared" si="1"/>
        <v>0.3160740129524926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31</v>
      </c>
      <c r="C19" s="83">
        <v>43</v>
      </c>
      <c r="D19" s="83">
        <v>14</v>
      </c>
      <c r="E19" s="83">
        <v>33</v>
      </c>
      <c r="F19" s="83">
        <v>36</v>
      </c>
      <c r="G19" s="80">
        <f t="shared" si="0"/>
        <v>9.0909090909090828E-2</v>
      </c>
      <c r="H19" s="81">
        <f t="shared" si="1"/>
        <v>3.8090464343377706E-2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25</v>
      </c>
      <c r="C20" s="83">
        <v>29</v>
      </c>
      <c r="D20" s="83">
        <v>62</v>
      </c>
      <c r="E20" s="83">
        <v>157</v>
      </c>
      <c r="F20" s="83">
        <v>169</v>
      </c>
      <c r="G20" s="80">
        <f t="shared" si="0"/>
        <v>7.6433121019108263E-2</v>
      </c>
      <c r="H20" s="81">
        <f t="shared" si="1"/>
        <v>0.61245154965970983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23</v>
      </c>
      <c r="C21" s="83">
        <v>11</v>
      </c>
      <c r="D21" s="83">
        <v>40</v>
      </c>
      <c r="E21" s="83">
        <v>52</v>
      </c>
      <c r="F21" s="83">
        <v>55</v>
      </c>
      <c r="G21" s="80">
        <f t="shared" si="0"/>
        <v>5.7692307692307709E-2</v>
      </c>
      <c r="H21" s="81">
        <f t="shared" si="1"/>
        <v>0.24353700470380724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21</v>
      </c>
      <c r="C22" s="83">
        <v>2</v>
      </c>
      <c r="D22" s="83">
        <v>7</v>
      </c>
      <c r="E22" s="83">
        <v>52</v>
      </c>
      <c r="F22" s="83">
        <v>99</v>
      </c>
      <c r="G22" s="80">
        <f t="shared" si="0"/>
        <v>0.90384615384615374</v>
      </c>
      <c r="H22" s="81">
        <f t="shared" si="1"/>
        <v>0.47351301092567133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28</v>
      </c>
      <c r="C23" s="83">
        <v>8</v>
      </c>
      <c r="D23" s="83">
        <v>1</v>
      </c>
      <c r="E23" s="83">
        <v>15</v>
      </c>
      <c r="F23" s="83">
        <v>50</v>
      </c>
      <c r="G23" s="80">
        <f t="shared" si="0"/>
        <v>2.3333333333333335</v>
      </c>
      <c r="H23" s="81">
        <f t="shared" si="1"/>
        <v>0.15598711479069771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7</v>
      </c>
      <c r="C24" s="83">
        <v>63</v>
      </c>
      <c r="D24" s="83">
        <v>21</v>
      </c>
      <c r="E24" s="83">
        <v>30</v>
      </c>
      <c r="F24" s="83">
        <v>59</v>
      </c>
      <c r="G24" s="80">
        <f t="shared" si="0"/>
        <v>0.96666666666666656</v>
      </c>
      <c r="H24" s="81">
        <f t="shared" si="1"/>
        <v>0.70387798996883144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19</v>
      </c>
      <c r="C25" s="83">
        <v>18</v>
      </c>
      <c r="D25" s="83">
        <v>3</v>
      </c>
      <c r="E25" s="83">
        <v>42</v>
      </c>
      <c r="F25" s="83">
        <v>42</v>
      </c>
      <c r="G25" s="80">
        <f t="shared" si="0"/>
        <v>0</v>
      </c>
      <c r="H25" s="81">
        <f t="shared" si="1"/>
        <v>0.2193374772186969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2</v>
      </c>
      <c r="C26" s="83">
        <v>12</v>
      </c>
      <c r="D26" s="83">
        <v>2</v>
      </c>
      <c r="E26" s="83">
        <v>52</v>
      </c>
      <c r="F26" s="83">
        <v>49</v>
      </c>
      <c r="G26" s="80">
        <f t="shared" si="0"/>
        <v>-5.7692307692307709E-2</v>
      </c>
      <c r="H26" s="81">
        <f t="shared" si="1"/>
        <v>1.2248027931270298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18</v>
      </c>
      <c r="C27" s="83">
        <v>43</v>
      </c>
      <c r="D27" s="83">
        <v>25</v>
      </c>
      <c r="E27" s="83">
        <v>73</v>
      </c>
      <c r="F27" s="83">
        <v>130</v>
      </c>
      <c r="G27" s="80">
        <f t="shared" si="0"/>
        <v>0.78082191780821919</v>
      </c>
      <c r="H27" s="81">
        <f t="shared" si="1"/>
        <v>0.63933500219840655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3</v>
      </c>
      <c r="C28" s="83">
        <v>2</v>
      </c>
      <c r="D28" s="83">
        <v>3</v>
      </c>
      <c r="E28" s="83">
        <v>15</v>
      </c>
      <c r="F28" s="83">
        <v>13</v>
      </c>
      <c r="G28" s="80">
        <f t="shared" si="0"/>
        <v>-0.1333333333333333</v>
      </c>
      <c r="H28" s="81">
        <f t="shared" si="1"/>
        <v>0.44279797597104098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0</v>
      </c>
      <c r="C29" s="83">
        <v>3</v>
      </c>
      <c r="D29" s="83">
        <v>11</v>
      </c>
      <c r="E29" s="83">
        <v>17</v>
      </c>
      <c r="F29" s="83">
        <v>41</v>
      </c>
      <c r="G29" s="80">
        <f t="shared" si="0"/>
        <v>1.4117647058823528</v>
      </c>
      <c r="H29" s="81" t="str">
        <f t="shared" si="1"/>
        <v>-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0</v>
      </c>
      <c r="C30" s="83">
        <v>14</v>
      </c>
      <c r="D30" s="83">
        <v>40</v>
      </c>
      <c r="E30" s="83">
        <v>58</v>
      </c>
      <c r="F30" s="83">
        <v>91</v>
      </c>
      <c r="G30" s="80">
        <f t="shared" si="0"/>
        <v>0.56896551724137923</v>
      </c>
      <c r="H30" s="81" t="str">
        <f t="shared" si="1"/>
        <v>-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0</v>
      </c>
      <c r="C31" s="83">
        <v>9</v>
      </c>
      <c r="D31" s="83">
        <v>13</v>
      </c>
      <c r="E31" s="83">
        <v>12</v>
      </c>
      <c r="F31" s="83">
        <v>26</v>
      </c>
      <c r="G31" s="80">
        <f t="shared" si="0"/>
        <v>1.1666666666666665</v>
      </c>
      <c r="H31" s="81" t="str">
        <f t="shared" si="1"/>
        <v>-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0</v>
      </c>
      <c r="C32" s="83">
        <v>0</v>
      </c>
      <c r="D32" s="83">
        <v>0</v>
      </c>
      <c r="E32" s="83">
        <v>3</v>
      </c>
      <c r="F32" s="83">
        <v>4</v>
      </c>
      <c r="G32" s="80">
        <f t="shared" si="0"/>
        <v>0.33333333333333326</v>
      </c>
      <c r="H32" s="81" t="str">
        <f t="shared" si="1"/>
        <v>-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16</v>
      </c>
      <c r="C33" s="83">
        <v>15</v>
      </c>
      <c r="D33" s="83">
        <v>7</v>
      </c>
      <c r="E33" s="83">
        <v>49</v>
      </c>
      <c r="F33" s="83">
        <v>21</v>
      </c>
      <c r="G33" s="80">
        <f t="shared" si="0"/>
        <v>-0.5714285714285714</v>
      </c>
      <c r="H33" s="81">
        <f t="shared" si="1"/>
        <v>7.0347571464036251E-2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</v>
      </c>
      <c r="C34" s="83">
        <v>41</v>
      </c>
      <c r="D34" s="83">
        <v>13</v>
      </c>
      <c r="E34" s="83">
        <v>42</v>
      </c>
      <c r="F34" s="83">
        <v>7</v>
      </c>
      <c r="G34" s="80">
        <f t="shared" si="0"/>
        <v>-0.83333333333333337</v>
      </c>
      <c r="H34" s="81">
        <f t="shared" si="1"/>
        <v>0.36778239986738059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0</v>
      </c>
      <c r="C35" s="83">
        <v>5</v>
      </c>
      <c r="D35" s="83">
        <v>4</v>
      </c>
      <c r="E35" s="83">
        <v>7</v>
      </c>
      <c r="F35" s="83">
        <v>3</v>
      </c>
      <c r="G35" s="80">
        <f t="shared" si="0"/>
        <v>-0.5714285714285714</v>
      </c>
      <c r="H35" s="81" t="str">
        <f t="shared" si="1"/>
        <v>-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67</v>
      </c>
      <c r="C36" s="90">
        <f>C38-SUM(C5:C35)</f>
        <v>140</v>
      </c>
      <c r="D36" s="90">
        <f>D38-SUM(D5:D35)</f>
        <v>161</v>
      </c>
      <c r="E36" s="90">
        <f>E38-SUM(E5:E35)</f>
        <v>306</v>
      </c>
      <c r="F36" s="90">
        <v>391</v>
      </c>
      <c r="G36" s="80">
        <f t="shared" si="0"/>
        <v>0.27777777777777768</v>
      </c>
      <c r="H36" s="81">
        <f t="shared" si="1"/>
        <v>0.55426650774783415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1726</v>
      </c>
      <c r="C37" s="67">
        <v>3084</v>
      </c>
      <c r="D37" s="67">
        <v>2854</v>
      </c>
      <c r="E37" s="67">
        <v>4664</v>
      </c>
      <c r="F37" s="67">
        <v>5828</v>
      </c>
      <c r="G37" s="70">
        <f t="shared" si="0"/>
        <v>0.24957118353344776</v>
      </c>
      <c r="H37" s="71">
        <f t="shared" si="1"/>
        <v>0.35556294269593436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6996</v>
      </c>
      <c r="C38" s="72">
        <v>7975</v>
      </c>
      <c r="D38" s="72">
        <v>8261</v>
      </c>
      <c r="E38" s="72">
        <v>11396</v>
      </c>
      <c r="F38" s="72">
        <v>13383</v>
      </c>
      <c r="G38" s="70">
        <f t="shared" si="0"/>
        <v>0.17435942435942442</v>
      </c>
      <c r="H38" s="70">
        <f t="shared" si="1"/>
        <v>0.17605036026539644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139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51</v>
      </c>
    </row>
    <row r="2" spans="1:10" s="1" customFormat="1" ht="18.75" customHeight="1" x14ac:dyDescent="0.3">
      <c r="A2" s="55" t="s">
        <v>127</v>
      </c>
      <c r="B2" s="60"/>
      <c r="C2" s="60"/>
      <c r="D2" s="58"/>
      <c r="E2" s="58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392259</v>
      </c>
      <c r="C5" s="21">
        <v>429222</v>
      </c>
      <c r="D5" s="8">
        <v>472731</v>
      </c>
      <c r="E5" s="8">
        <v>515009</v>
      </c>
      <c r="F5" s="8">
        <v>552924</v>
      </c>
      <c r="G5" s="33">
        <f>IF(E5&gt;0,F5/E5-1,"-")</f>
        <v>7.3620072658924451E-2</v>
      </c>
      <c r="H5" s="34">
        <f>IF(B5&gt;0,((F5/B5)^(1/4)-1),"-")</f>
        <v>8.9615145092136306E-2</v>
      </c>
      <c r="I5" s="29" t="s">
        <v>5</v>
      </c>
      <c r="J5" s="8"/>
    </row>
    <row r="6" spans="1:10" ht="14.1" customHeight="1" x14ac:dyDescent="0.2">
      <c r="A6" s="11" t="s">
        <v>8</v>
      </c>
      <c r="B6" s="11">
        <v>280844</v>
      </c>
      <c r="C6" s="11">
        <v>277239</v>
      </c>
      <c r="D6" s="8">
        <v>335452</v>
      </c>
      <c r="E6" s="8">
        <v>312895</v>
      </c>
      <c r="F6" s="8">
        <v>314645</v>
      </c>
      <c r="G6" s="33">
        <f t="shared" ref="G6:G38" si="0">IF(E6&gt;0,F6/E6-1,"-")</f>
        <v>5.592930535802676E-3</v>
      </c>
      <c r="H6" s="34">
        <f t="shared" ref="H6:H38" si="1">IF(B6&gt;0,((F6/B6)^(1/4)-1),"-")</f>
        <v>2.8818869943407988E-2</v>
      </c>
      <c r="I6" s="19" t="s">
        <v>9</v>
      </c>
      <c r="J6" s="8"/>
    </row>
    <row r="7" spans="1:10" ht="14.1" customHeight="1" x14ac:dyDescent="0.2">
      <c r="A7" s="11" t="s">
        <v>10</v>
      </c>
      <c r="B7" s="11">
        <v>51351</v>
      </c>
      <c r="C7" s="11">
        <v>56860</v>
      </c>
      <c r="D7" s="8">
        <v>63259</v>
      </c>
      <c r="E7" s="8">
        <v>67760</v>
      </c>
      <c r="F7" s="8">
        <v>64380</v>
      </c>
      <c r="G7" s="33">
        <f t="shared" si="0"/>
        <v>-4.9881936245572578E-2</v>
      </c>
      <c r="H7" s="34">
        <f t="shared" si="1"/>
        <v>5.8157992816929793E-2</v>
      </c>
      <c r="I7" s="19" t="s">
        <v>11</v>
      </c>
      <c r="J7" s="8"/>
    </row>
    <row r="8" spans="1:10" ht="14.1" customHeight="1" x14ac:dyDescent="0.2">
      <c r="A8" s="11" t="s">
        <v>6</v>
      </c>
      <c r="B8" s="11">
        <v>44124</v>
      </c>
      <c r="C8" s="11">
        <v>46024</v>
      </c>
      <c r="D8" s="8">
        <v>48267</v>
      </c>
      <c r="E8" s="8">
        <v>53877</v>
      </c>
      <c r="F8" s="8">
        <v>49709</v>
      </c>
      <c r="G8" s="33">
        <f t="shared" si="0"/>
        <v>-7.7361397256714315E-2</v>
      </c>
      <c r="H8" s="34">
        <f t="shared" si="1"/>
        <v>3.0243866469497727E-2</v>
      </c>
      <c r="I8" s="19" t="s">
        <v>7</v>
      </c>
      <c r="J8" s="8"/>
    </row>
    <row r="9" spans="1:10" ht="14.1" customHeight="1" x14ac:dyDescent="0.2">
      <c r="A9" s="11" t="s">
        <v>14</v>
      </c>
      <c r="B9" s="11">
        <v>53907</v>
      </c>
      <c r="C9" s="11">
        <v>43476</v>
      </c>
      <c r="D9" s="8">
        <v>41185</v>
      </c>
      <c r="E9" s="8">
        <v>46163</v>
      </c>
      <c r="F9" s="8">
        <v>43399</v>
      </c>
      <c r="G9" s="33">
        <f t="shared" si="0"/>
        <v>-5.9874791499685887E-2</v>
      </c>
      <c r="H9" s="34">
        <f t="shared" si="1"/>
        <v>-5.2763030260650323E-2</v>
      </c>
      <c r="I9" s="19" t="s">
        <v>15</v>
      </c>
      <c r="J9" s="8"/>
    </row>
    <row r="10" spans="1:10" ht="14.1" customHeight="1" x14ac:dyDescent="0.2">
      <c r="A10" s="11" t="s">
        <v>25</v>
      </c>
      <c r="B10" s="11">
        <v>2241</v>
      </c>
      <c r="C10" s="11">
        <v>2174</v>
      </c>
      <c r="D10" s="8">
        <v>2660</v>
      </c>
      <c r="E10" s="8">
        <v>2602</v>
      </c>
      <c r="F10" s="8">
        <v>2720</v>
      </c>
      <c r="G10" s="33">
        <f t="shared" si="0"/>
        <v>4.534973097617212E-2</v>
      </c>
      <c r="H10" s="34">
        <f t="shared" si="1"/>
        <v>4.9619189135364117E-2</v>
      </c>
      <c r="I10" s="19" t="s">
        <v>26</v>
      </c>
      <c r="J10" s="8"/>
    </row>
    <row r="11" spans="1:10" ht="14.1" customHeight="1" x14ac:dyDescent="0.2">
      <c r="A11" s="11" t="s">
        <v>16</v>
      </c>
      <c r="B11" s="11">
        <v>1961</v>
      </c>
      <c r="C11" s="11">
        <v>2109</v>
      </c>
      <c r="D11" s="8">
        <v>2031</v>
      </c>
      <c r="E11" s="8">
        <v>2315</v>
      </c>
      <c r="F11" s="8">
        <v>3166</v>
      </c>
      <c r="G11" s="33">
        <f t="shared" si="0"/>
        <v>0.36760259179265664</v>
      </c>
      <c r="H11" s="34">
        <f t="shared" si="1"/>
        <v>0.12721907459337056</v>
      </c>
      <c r="I11" s="19" t="s">
        <v>17</v>
      </c>
      <c r="J11" s="8"/>
    </row>
    <row r="12" spans="1:10" ht="14.1" customHeight="1" x14ac:dyDescent="0.2">
      <c r="A12" s="11" t="s">
        <v>18</v>
      </c>
      <c r="B12" s="11">
        <v>3072</v>
      </c>
      <c r="C12" s="11">
        <v>3501</v>
      </c>
      <c r="D12" s="8">
        <v>3215</v>
      </c>
      <c r="E12" s="8">
        <v>3031</v>
      </c>
      <c r="F12" s="8">
        <v>3527</v>
      </c>
      <c r="G12" s="33">
        <f t="shared" si="0"/>
        <v>0.16364236225668094</v>
      </c>
      <c r="H12" s="34">
        <f t="shared" si="1"/>
        <v>3.5132780670928732E-2</v>
      </c>
      <c r="I12" s="19" t="s">
        <v>19</v>
      </c>
      <c r="J12" s="8"/>
    </row>
    <row r="13" spans="1:10" ht="14.1" customHeight="1" x14ac:dyDescent="0.2">
      <c r="A13" s="11" t="s">
        <v>27</v>
      </c>
      <c r="B13" s="11">
        <v>2529</v>
      </c>
      <c r="C13" s="11">
        <v>2680</v>
      </c>
      <c r="D13" s="8">
        <v>3073</v>
      </c>
      <c r="E13" s="8">
        <v>3043</v>
      </c>
      <c r="F13" s="8">
        <v>3925</v>
      </c>
      <c r="G13" s="33">
        <f t="shared" si="0"/>
        <v>0.2898455471574104</v>
      </c>
      <c r="H13" s="34">
        <f t="shared" si="1"/>
        <v>0.11615037096076586</v>
      </c>
      <c r="I13" s="19" t="s">
        <v>28</v>
      </c>
      <c r="J13" s="8"/>
    </row>
    <row r="14" spans="1:10" ht="14.1" customHeight="1" x14ac:dyDescent="0.2">
      <c r="A14" s="11" t="s">
        <v>29</v>
      </c>
      <c r="B14" s="11">
        <v>1153</v>
      </c>
      <c r="C14" s="11">
        <v>1284</v>
      </c>
      <c r="D14" s="8">
        <v>1299</v>
      </c>
      <c r="E14" s="8">
        <v>1381</v>
      </c>
      <c r="F14" s="8">
        <v>1801</v>
      </c>
      <c r="G14" s="33">
        <f t="shared" si="0"/>
        <v>0.30412744388124557</v>
      </c>
      <c r="H14" s="34">
        <f t="shared" si="1"/>
        <v>0.11794670788027517</v>
      </c>
      <c r="I14" s="19" t="s">
        <v>29</v>
      </c>
      <c r="J14" s="8"/>
    </row>
    <row r="15" spans="1:10" ht="14.1" customHeight="1" x14ac:dyDescent="0.2">
      <c r="A15" s="11" t="s">
        <v>12</v>
      </c>
      <c r="B15" s="11">
        <v>9287</v>
      </c>
      <c r="C15" s="11">
        <v>9874</v>
      </c>
      <c r="D15" s="8">
        <v>9716</v>
      </c>
      <c r="E15" s="8">
        <v>11375</v>
      </c>
      <c r="F15" s="8">
        <v>10455</v>
      </c>
      <c r="G15" s="33">
        <f t="shared" si="0"/>
        <v>-8.0879120879120858E-2</v>
      </c>
      <c r="H15" s="34">
        <f t="shared" si="1"/>
        <v>3.0059111109652648E-2</v>
      </c>
      <c r="I15" s="19" t="s">
        <v>13</v>
      </c>
      <c r="J15" s="8"/>
    </row>
    <row r="16" spans="1:10" ht="14.1" customHeight="1" x14ac:dyDescent="0.2">
      <c r="A16" s="11" t="s">
        <v>23</v>
      </c>
      <c r="B16" s="11">
        <v>11398</v>
      </c>
      <c r="C16" s="11">
        <v>10152</v>
      </c>
      <c r="D16" s="8">
        <v>12511</v>
      </c>
      <c r="E16" s="8">
        <v>14789</v>
      </c>
      <c r="F16" s="8">
        <v>13251</v>
      </c>
      <c r="G16" s="33">
        <f t="shared" si="0"/>
        <v>-0.10399621340185272</v>
      </c>
      <c r="H16" s="34">
        <f t="shared" si="1"/>
        <v>3.8376857436814182E-2</v>
      </c>
      <c r="I16" s="19" t="s">
        <v>24</v>
      </c>
      <c r="J16" s="8"/>
    </row>
    <row r="17" spans="1:10" ht="14.1" customHeight="1" x14ac:dyDescent="0.2">
      <c r="A17" s="11" t="s">
        <v>22</v>
      </c>
      <c r="B17" s="11">
        <v>1271</v>
      </c>
      <c r="C17" s="11">
        <v>1508</v>
      </c>
      <c r="D17" s="8">
        <v>1549</v>
      </c>
      <c r="E17" s="8">
        <v>1388</v>
      </c>
      <c r="F17" s="8">
        <v>1572</v>
      </c>
      <c r="G17" s="33">
        <f t="shared" si="0"/>
        <v>0.13256484149855918</v>
      </c>
      <c r="H17" s="34">
        <f t="shared" si="1"/>
        <v>5.4573242327679017E-2</v>
      </c>
      <c r="I17" s="19" t="s">
        <v>22</v>
      </c>
      <c r="J17" s="8"/>
    </row>
    <row r="18" spans="1:10" ht="14.1" customHeight="1" x14ac:dyDescent="0.2">
      <c r="A18" s="11" t="s">
        <v>20</v>
      </c>
      <c r="B18" s="11">
        <v>868</v>
      </c>
      <c r="C18" s="11">
        <v>925</v>
      </c>
      <c r="D18" s="8">
        <v>847</v>
      </c>
      <c r="E18" s="8">
        <v>1081</v>
      </c>
      <c r="F18" s="8">
        <v>925</v>
      </c>
      <c r="G18" s="33">
        <f t="shared" si="0"/>
        <v>-0.14431082331174838</v>
      </c>
      <c r="H18" s="34">
        <f t="shared" si="1"/>
        <v>1.6027591436278854E-2</v>
      </c>
      <c r="I18" s="19" t="s">
        <v>21</v>
      </c>
      <c r="J18" s="8"/>
    </row>
    <row r="19" spans="1:10" ht="14.1" customHeight="1" x14ac:dyDescent="0.2">
      <c r="A19" s="11" t="s">
        <v>30</v>
      </c>
      <c r="B19" s="11">
        <v>1700</v>
      </c>
      <c r="C19" s="11">
        <v>2060</v>
      </c>
      <c r="D19" s="8">
        <v>1589</v>
      </c>
      <c r="E19" s="8">
        <v>1972</v>
      </c>
      <c r="F19" s="8">
        <v>3212</v>
      </c>
      <c r="G19" s="33">
        <f t="shared" si="0"/>
        <v>0.62880324543610544</v>
      </c>
      <c r="H19" s="34">
        <f t="shared" si="1"/>
        <v>0.17241577639066241</v>
      </c>
      <c r="I19" s="19" t="s">
        <v>31</v>
      </c>
      <c r="J19" s="8"/>
    </row>
    <row r="20" spans="1:10" ht="14.1" customHeight="1" x14ac:dyDescent="0.2">
      <c r="A20" s="11" t="s">
        <v>76</v>
      </c>
      <c r="B20" s="11">
        <v>4425</v>
      </c>
      <c r="C20" s="11">
        <v>4549</v>
      </c>
      <c r="D20" s="8">
        <v>5322</v>
      </c>
      <c r="E20" s="8">
        <v>4944</v>
      </c>
      <c r="F20" s="8">
        <v>4442</v>
      </c>
      <c r="G20" s="33">
        <f t="shared" si="0"/>
        <v>-0.10153721682847894</v>
      </c>
      <c r="H20" s="34">
        <f t="shared" si="1"/>
        <v>9.5907136818462746E-4</v>
      </c>
      <c r="I20" s="19" t="s">
        <v>77</v>
      </c>
      <c r="J20" s="8"/>
    </row>
    <row r="21" spans="1:10" ht="14.1" customHeight="1" x14ac:dyDescent="0.2">
      <c r="A21" s="11" t="s">
        <v>86</v>
      </c>
      <c r="B21" s="11">
        <v>1280</v>
      </c>
      <c r="C21" s="11">
        <v>1450</v>
      </c>
      <c r="D21" s="8">
        <v>1554</v>
      </c>
      <c r="E21" s="8">
        <v>1777</v>
      </c>
      <c r="F21" s="8">
        <v>1848</v>
      </c>
      <c r="G21" s="33">
        <f t="shared" si="0"/>
        <v>3.9954980303883003E-2</v>
      </c>
      <c r="H21" s="34">
        <f t="shared" si="1"/>
        <v>9.6157600014610933E-2</v>
      </c>
      <c r="I21" s="19" t="s">
        <v>36</v>
      </c>
      <c r="J21" s="8"/>
    </row>
    <row r="22" spans="1:10" ht="14.1" customHeight="1" x14ac:dyDescent="0.2">
      <c r="A22" s="11" t="s">
        <v>78</v>
      </c>
      <c r="B22" s="11">
        <v>2334</v>
      </c>
      <c r="C22" s="11">
        <v>2090</v>
      </c>
      <c r="D22" s="8">
        <v>1228</v>
      </c>
      <c r="E22" s="8">
        <v>2199</v>
      </c>
      <c r="F22" s="8">
        <v>1982</v>
      </c>
      <c r="G22" s="33">
        <f t="shared" si="0"/>
        <v>-9.8681218735788945E-2</v>
      </c>
      <c r="H22" s="34">
        <f t="shared" si="1"/>
        <v>-4.0045387697158485E-2</v>
      </c>
      <c r="I22" s="19" t="s">
        <v>79</v>
      </c>
      <c r="J22" s="8"/>
    </row>
    <row r="23" spans="1:10" ht="14.1" customHeight="1" x14ac:dyDescent="0.2">
      <c r="A23" s="11" t="s">
        <v>118</v>
      </c>
      <c r="B23" s="11">
        <v>1704</v>
      </c>
      <c r="C23" s="11">
        <v>1621</v>
      </c>
      <c r="D23" s="8">
        <v>1772</v>
      </c>
      <c r="E23" s="8">
        <v>1998</v>
      </c>
      <c r="F23" s="8">
        <v>2076</v>
      </c>
      <c r="G23" s="33">
        <f t="shared" ref="G23:G35" si="2">IF(E23&gt;0,F23/E23-1,"-")</f>
        <v>3.9039039039038936E-2</v>
      </c>
      <c r="H23" s="34">
        <f t="shared" ref="H23:H35" si="3">IF(B23&gt;0,((F23/B23)^(1/4)-1),"-")</f>
        <v>5.0604942755164695E-2</v>
      </c>
      <c r="I23" s="19" t="s">
        <v>121</v>
      </c>
      <c r="J23" s="8"/>
    </row>
    <row r="24" spans="1:10" ht="14.1" customHeight="1" x14ac:dyDescent="0.2">
      <c r="A24" s="11" t="s">
        <v>32</v>
      </c>
      <c r="B24" s="11">
        <v>1158</v>
      </c>
      <c r="C24" s="11">
        <v>1296</v>
      </c>
      <c r="D24" s="8">
        <v>1471</v>
      </c>
      <c r="E24" s="8">
        <v>1701</v>
      </c>
      <c r="F24" s="8">
        <v>1785</v>
      </c>
      <c r="G24" s="33">
        <f t="shared" si="2"/>
        <v>4.9382716049382713E-2</v>
      </c>
      <c r="H24" s="34">
        <f t="shared" si="3"/>
        <v>0.11424941632889496</v>
      </c>
      <c r="I24" s="19" t="s">
        <v>33</v>
      </c>
      <c r="J24" s="8"/>
    </row>
    <row r="25" spans="1:10" ht="14.1" customHeight="1" x14ac:dyDescent="0.2">
      <c r="A25" s="11" t="s">
        <v>34</v>
      </c>
      <c r="B25" s="11">
        <v>3493</v>
      </c>
      <c r="C25" s="11">
        <v>3714</v>
      </c>
      <c r="D25" s="8">
        <v>5141</v>
      </c>
      <c r="E25" s="8">
        <v>5741</v>
      </c>
      <c r="F25" s="8">
        <v>5378</v>
      </c>
      <c r="G25" s="33">
        <f t="shared" si="2"/>
        <v>-6.3229402543110935E-2</v>
      </c>
      <c r="H25" s="34">
        <f t="shared" si="3"/>
        <v>0.11392397933543563</v>
      </c>
      <c r="I25" s="19" t="s">
        <v>35</v>
      </c>
      <c r="J25" s="8"/>
    </row>
    <row r="26" spans="1:10" ht="14.1" customHeight="1" x14ac:dyDescent="0.2">
      <c r="A26" s="11" t="s">
        <v>37</v>
      </c>
      <c r="B26" s="11">
        <v>8942</v>
      </c>
      <c r="C26" s="11">
        <v>8142</v>
      </c>
      <c r="D26" s="8">
        <v>9526</v>
      </c>
      <c r="E26" s="8">
        <v>10827</v>
      </c>
      <c r="F26" s="8">
        <v>11393</v>
      </c>
      <c r="G26" s="33">
        <f t="shared" si="2"/>
        <v>5.2276715618361447E-2</v>
      </c>
      <c r="H26" s="34">
        <f t="shared" si="3"/>
        <v>6.2431302734287986E-2</v>
      </c>
      <c r="I26" s="19" t="s">
        <v>38</v>
      </c>
      <c r="J26" s="8"/>
    </row>
    <row r="27" spans="1:10" ht="14.1" customHeight="1" x14ac:dyDescent="0.2">
      <c r="A27" s="11" t="s">
        <v>39</v>
      </c>
      <c r="B27" s="11">
        <v>9647</v>
      </c>
      <c r="C27" s="11">
        <v>9150</v>
      </c>
      <c r="D27" s="8">
        <v>8898</v>
      </c>
      <c r="E27" s="8">
        <v>11801</v>
      </c>
      <c r="F27" s="8">
        <v>12227</v>
      </c>
      <c r="G27" s="33">
        <f t="shared" si="2"/>
        <v>3.60986357088382E-2</v>
      </c>
      <c r="H27" s="34">
        <f t="shared" si="3"/>
        <v>6.1040370875401484E-2</v>
      </c>
      <c r="I27" s="19" t="s">
        <v>40</v>
      </c>
      <c r="J27" s="8"/>
    </row>
    <row r="28" spans="1:10" ht="14.1" customHeight="1" x14ac:dyDescent="0.2">
      <c r="A28" s="11" t="s">
        <v>41</v>
      </c>
      <c r="B28" s="11">
        <v>1529</v>
      </c>
      <c r="C28" s="11">
        <v>1397</v>
      </c>
      <c r="D28" s="8">
        <v>1592</v>
      </c>
      <c r="E28" s="8">
        <v>2056</v>
      </c>
      <c r="F28" s="8">
        <v>2308</v>
      </c>
      <c r="G28" s="33">
        <f t="shared" si="2"/>
        <v>0.12256809338521402</v>
      </c>
      <c r="H28" s="34">
        <f t="shared" si="3"/>
        <v>0.10842695818759118</v>
      </c>
      <c r="I28" s="19" t="s">
        <v>41</v>
      </c>
      <c r="J28" s="8"/>
    </row>
    <row r="29" spans="1:10" ht="14.1" customHeight="1" x14ac:dyDescent="0.2">
      <c r="A29" s="11" t="s">
        <v>42</v>
      </c>
      <c r="B29" s="11">
        <v>8932</v>
      </c>
      <c r="C29" s="11">
        <v>7287</v>
      </c>
      <c r="D29" s="8">
        <v>6146</v>
      </c>
      <c r="E29" s="8">
        <v>6548</v>
      </c>
      <c r="F29" s="8">
        <v>4372</v>
      </c>
      <c r="G29" s="33">
        <f t="shared" si="2"/>
        <v>-0.33231521075137449</v>
      </c>
      <c r="H29" s="34">
        <f t="shared" si="3"/>
        <v>-0.16356372411732312</v>
      </c>
      <c r="I29" s="19" t="s">
        <v>42</v>
      </c>
      <c r="J29" s="8"/>
    </row>
    <row r="30" spans="1:10" ht="14.1" customHeight="1" x14ac:dyDescent="0.2">
      <c r="A30" s="11" t="s">
        <v>80</v>
      </c>
      <c r="B30" s="11">
        <v>3547</v>
      </c>
      <c r="C30" s="11">
        <v>3323</v>
      </c>
      <c r="D30" s="8">
        <v>4626</v>
      </c>
      <c r="E30" s="8">
        <v>5009</v>
      </c>
      <c r="F30" s="8">
        <v>5353</v>
      </c>
      <c r="G30" s="33">
        <f t="shared" si="2"/>
        <v>6.8676382511479339E-2</v>
      </c>
      <c r="H30" s="34">
        <f t="shared" si="3"/>
        <v>0.10836808951057963</v>
      </c>
      <c r="I30" s="19" t="s">
        <v>80</v>
      </c>
      <c r="J30" s="8"/>
    </row>
    <row r="31" spans="1:10" ht="14.1" customHeight="1" x14ac:dyDescent="0.2">
      <c r="A31" s="11" t="s">
        <v>81</v>
      </c>
      <c r="B31" s="11">
        <v>9856</v>
      </c>
      <c r="C31" s="11">
        <v>5699</v>
      </c>
      <c r="D31" s="8">
        <v>7043</v>
      </c>
      <c r="E31" s="8">
        <v>9906</v>
      </c>
      <c r="F31" s="8">
        <v>5172</v>
      </c>
      <c r="G31" s="33">
        <f t="shared" si="2"/>
        <v>-0.47789218655360388</v>
      </c>
      <c r="H31" s="34">
        <f t="shared" si="3"/>
        <v>-0.14888262714495282</v>
      </c>
      <c r="I31" s="19" t="s">
        <v>81</v>
      </c>
      <c r="J31" s="8"/>
    </row>
    <row r="32" spans="1:10" ht="14.1" customHeight="1" x14ac:dyDescent="0.2">
      <c r="A32" s="11" t="s">
        <v>82</v>
      </c>
      <c r="B32" s="11">
        <v>1870</v>
      </c>
      <c r="C32" s="11">
        <v>1980</v>
      </c>
      <c r="D32" s="8">
        <v>2020</v>
      </c>
      <c r="E32" s="8">
        <v>2932</v>
      </c>
      <c r="F32" s="8">
        <v>3260</v>
      </c>
      <c r="G32" s="33">
        <f t="shared" si="2"/>
        <v>0.11186903137789894</v>
      </c>
      <c r="H32" s="34">
        <f t="shared" si="3"/>
        <v>0.14906341765842779</v>
      </c>
      <c r="I32" s="19" t="s">
        <v>83</v>
      </c>
      <c r="J32" s="8"/>
    </row>
    <row r="33" spans="1:10" ht="14.1" customHeight="1" x14ac:dyDescent="0.2">
      <c r="A33" s="11" t="s">
        <v>84</v>
      </c>
      <c r="B33" s="11">
        <v>901</v>
      </c>
      <c r="C33" s="11">
        <v>1039</v>
      </c>
      <c r="D33" s="8">
        <v>1018</v>
      </c>
      <c r="E33" s="8">
        <v>930</v>
      </c>
      <c r="F33" s="8">
        <v>1113</v>
      </c>
      <c r="G33" s="33">
        <f t="shared" si="2"/>
        <v>0.1967741935483871</v>
      </c>
      <c r="H33" s="34">
        <f t="shared" si="3"/>
        <v>5.4247532817802036E-2</v>
      </c>
      <c r="I33" s="19" t="s">
        <v>85</v>
      </c>
      <c r="J33" s="8"/>
    </row>
    <row r="34" spans="1:10" ht="14.1" customHeight="1" x14ac:dyDescent="0.2">
      <c r="A34" s="11" t="s">
        <v>119</v>
      </c>
      <c r="B34" s="11">
        <v>1506</v>
      </c>
      <c r="C34" s="11">
        <v>1591</v>
      </c>
      <c r="D34" s="8">
        <v>1524</v>
      </c>
      <c r="E34" s="8">
        <v>2003</v>
      </c>
      <c r="F34" s="8">
        <v>2726</v>
      </c>
      <c r="G34" s="33">
        <f t="shared" si="2"/>
        <v>0.36095856215676481</v>
      </c>
      <c r="H34" s="34">
        <f t="shared" si="3"/>
        <v>0.15991247649487539</v>
      </c>
      <c r="I34" s="19" t="s">
        <v>122</v>
      </c>
      <c r="J34" s="8"/>
    </row>
    <row r="35" spans="1:10" ht="14.1" customHeight="1" x14ac:dyDescent="0.2">
      <c r="A35" s="11" t="s">
        <v>120</v>
      </c>
      <c r="B35" s="11">
        <v>918</v>
      </c>
      <c r="C35" s="11">
        <v>700</v>
      </c>
      <c r="D35" s="8">
        <v>831</v>
      </c>
      <c r="E35" s="8">
        <v>1134</v>
      </c>
      <c r="F35" s="8">
        <v>1395</v>
      </c>
      <c r="G35" s="33">
        <f t="shared" si="2"/>
        <v>0.23015873015873023</v>
      </c>
      <c r="H35" s="34">
        <f t="shared" si="3"/>
        <v>0.11028093279380546</v>
      </c>
      <c r="I35" s="19" t="s">
        <v>123</v>
      </c>
      <c r="J35" s="8"/>
    </row>
    <row r="36" spans="1:10" ht="14.1" customHeight="1" x14ac:dyDescent="0.2">
      <c r="A36" s="11" t="s">
        <v>43</v>
      </c>
      <c r="B36" s="20">
        <v>26433</v>
      </c>
      <c r="C36" s="20">
        <v>23796</v>
      </c>
      <c r="D36" s="20">
        <v>18059</v>
      </c>
      <c r="E36" s="20">
        <v>17738</v>
      </c>
      <c r="F36" s="20">
        <v>20008</v>
      </c>
      <c r="G36" s="33">
        <f t="shared" si="0"/>
        <v>0.12797384147028978</v>
      </c>
      <c r="H36" s="34">
        <f t="shared" si="1"/>
        <v>-6.7252044691603952E-2</v>
      </c>
      <c r="I36" s="19" t="s">
        <v>44</v>
      </c>
      <c r="J36" s="20"/>
    </row>
    <row r="37" spans="1:10" ht="14.1" customHeight="1" x14ac:dyDescent="0.2">
      <c r="A37" s="67" t="s">
        <v>45</v>
      </c>
      <c r="B37" s="67">
        <v>554181</v>
      </c>
      <c r="C37" s="67">
        <v>538690</v>
      </c>
      <c r="D37" s="69">
        <v>604424</v>
      </c>
      <c r="E37" s="69">
        <v>612916</v>
      </c>
      <c r="F37" s="69">
        <v>603525</v>
      </c>
      <c r="G37" s="70">
        <f t="shared" si="0"/>
        <v>-1.5321838555364842E-2</v>
      </c>
      <c r="H37" s="71">
        <f t="shared" si="1"/>
        <v>2.155301094555262E-2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946440</v>
      </c>
      <c r="C38" s="72">
        <v>967912</v>
      </c>
      <c r="D38" s="72">
        <v>1077155</v>
      </c>
      <c r="E38" s="72">
        <v>1127925</v>
      </c>
      <c r="F38" s="72">
        <v>1156449</v>
      </c>
      <c r="G38" s="70">
        <f t="shared" si="0"/>
        <v>2.5288915486401997E-2</v>
      </c>
      <c r="H38" s="70">
        <f t="shared" si="1"/>
        <v>5.1376703156882586E-2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30"/>
    </row>
    <row r="43" spans="1:10" x14ac:dyDescent="0.2">
      <c r="A43" s="30"/>
    </row>
    <row r="44" spans="1:10" x14ac:dyDescent="0.2">
      <c r="A44" s="31"/>
    </row>
    <row r="45" spans="1:10" x14ac:dyDescent="0.2">
      <c r="A45" s="30"/>
      <c r="B45"/>
      <c r="C45"/>
    </row>
    <row r="46" spans="1:10" x14ac:dyDescent="0.2">
      <c r="A46" s="30"/>
      <c r="B46"/>
      <c r="C46"/>
    </row>
    <row r="47" spans="1:10" x14ac:dyDescent="0.2">
      <c r="A47" s="30"/>
      <c r="B47"/>
      <c r="C47"/>
    </row>
    <row r="48" spans="1:10" x14ac:dyDescent="0.2">
      <c r="A48" s="32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F5:F38">
    <cfRule type="cellIs" dxfId="234" priority="9" stopIfTrue="1" operator="lessThan">
      <formula>0</formula>
    </cfRule>
  </conditionalFormatting>
  <conditionalFormatting sqref="B5:B38">
    <cfRule type="cellIs" dxfId="233" priority="4" stopIfTrue="1" operator="lessThan">
      <formula>0</formula>
    </cfRule>
  </conditionalFormatting>
  <conditionalFormatting sqref="C5:C38">
    <cfRule type="cellIs" dxfId="232" priority="3" stopIfTrue="1" operator="lessThan">
      <formula>0</formula>
    </cfRule>
  </conditionalFormatting>
  <conditionalFormatting sqref="D5:D38">
    <cfRule type="cellIs" dxfId="231" priority="2" stopIfTrue="1" operator="lessThan">
      <formula>0</formula>
    </cfRule>
  </conditionalFormatting>
  <conditionalFormatting sqref="E5:E38">
    <cfRule type="cellIs" dxfId="23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114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9699</v>
      </c>
      <c r="C5" s="78">
        <v>21881</v>
      </c>
      <c r="D5" s="78">
        <v>22240</v>
      </c>
      <c r="E5" s="83">
        <v>13536</v>
      </c>
      <c r="F5" s="83">
        <v>9516</v>
      </c>
      <c r="G5" s="80">
        <f>IF(E5&gt;0,F5/E5-1,"-")</f>
        <v>-0.29698581560283688</v>
      </c>
      <c r="H5" s="81">
        <f>IF(B5&gt;0,((F5/B5)^(1/4)-1),"-")</f>
        <v>-4.7507281654022293E-3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1904</v>
      </c>
      <c r="C6" s="83">
        <v>2939</v>
      </c>
      <c r="D6" s="98">
        <v>2243</v>
      </c>
      <c r="E6" s="50">
        <v>976</v>
      </c>
      <c r="F6" s="101">
        <v>1209</v>
      </c>
      <c r="G6" s="80">
        <f t="shared" ref="G6:G38" si="0">IF(E6&gt;0,F6/E6-1,"-")</f>
        <v>0.23872950819672134</v>
      </c>
      <c r="H6" s="81">
        <f t="shared" ref="H6:H38" si="1">IF(B6&gt;0,((F6/B6)^(1/4)-1),"-")</f>
        <v>-0.10733226194076761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2401</v>
      </c>
      <c r="C7" s="83">
        <v>1815</v>
      </c>
      <c r="D7" s="83">
        <v>2076</v>
      </c>
      <c r="E7" s="83">
        <v>1248</v>
      </c>
      <c r="F7" s="83">
        <v>1547</v>
      </c>
      <c r="G7" s="80">
        <f t="shared" si="0"/>
        <v>0.23958333333333326</v>
      </c>
      <c r="H7" s="81">
        <f t="shared" si="1"/>
        <v>-0.10406905242175357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906</v>
      </c>
      <c r="C8" s="83">
        <v>830</v>
      </c>
      <c r="D8" s="83">
        <v>1109</v>
      </c>
      <c r="E8" s="83">
        <v>536</v>
      </c>
      <c r="F8" s="83">
        <v>505</v>
      </c>
      <c r="G8" s="80">
        <f t="shared" si="0"/>
        <v>-5.7835820895522416E-2</v>
      </c>
      <c r="H8" s="81">
        <f t="shared" si="1"/>
        <v>-0.1359461789116766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1920</v>
      </c>
      <c r="C9" s="83">
        <v>1416</v>
      </c>
      <c r="D9" s="83">
        <v>1783</v>
      </c>
      <c r="E9" s="83">
        <v>695</v>
      </c>
      <c r="F9" s="83">
        <v>791</v>
      </c>
      <c r="G9" s="80">
        <f t="shared" si="0"/>
        <v>0.13812949640287764</v>
      </c>
      <c r="H9" s="81">
        <f t="shared" si="1"/>
        <v>-0.19884081939753817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110</v>
      </c>
      <c r="C10" s="83">
        <v>64</v>
      </c>
      <c r="D10" s="83">
        <v>48</v>
      </c>
      <c r="E10" s="83">
        <v>25</v>
      </c>
      <c r="F10" s="83">
        <v>23</v>
      </c>
      <c r="G10" s="80">
        <f t="shared" si="0"/>
        <v>-7.999999999999996E-2</v>
      </c>
      <c r="H10" s="81">
        <f t="shared" si="1"/>
        <v>-0.32378657645656139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48</v>
      </c>
      <c r="C11" s="83">
        <v>67</v>
      </c>
      <c r="D11" s="83">
        <v>67</v>
      </c>
      <c r="E11" s="83">
        <v>30</v>
      </c>
      <c r="F11" s="83">
        <v>39</v>
      </c>
      <c r="G11" s="80">
        <f t="shared" si="0"/>
        <v>0.30000000000000004</v>
      </c>
      <c r="H11" s="81">
        <f t="shared" si="1"/>
        <v>-5.0585538942029107E-2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85</v>
      </c>
      <c r="C12" s="83">
        <v>181</v>
      </c>
      <c r="D12" s="83">
        <v>176</v>
      </c>
      <c r="E12" s="83">
        <v>88</v>
      </c>
      <c r="F12" s="83">
        <v>78</v>
      </c>
      <c r="G12" s="80">
        <f t="shared" si="0"/>
        <v>-0.11363636363636365</v>
      </c>
      <c r="H12" s="81">
        <f t="shared" si="1"/>
        <v>-2.1256436016718672E-2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219</v>
      </c>
      <c r="C13" s="83">
        <v>173</v>
      </c>
      <c r="D13" s="83">
        <v>166</v>
      </c>
      <c r="E13" s="83">
        <v>92</v>
      </c>
      <c r="F13" s="83">
        <v>168</v>
      </c>
      <c r="G13" s="80">
        <f t="shared" si="0"/>
        <v>0.82608695652173902</v>
      </c>
      <c r="H13" s="81">
        <f t="shared" si="1"/>
        <v>-6.4128349651622285E-2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167</v>
      </c>
      <c r="C14" s="83">
        <v>111</v>
      </c>
      <c r="D14" s="83">
        <v>98</v>
      </c>
      <c r="E14" s="83">
        <v>28</v>
      </c>
      <c r="F14" s="83">
        <v>33</v>
      </c>
      <c r="G14" s="80">
        <f t="shared" si="0"/>
        <v>0.1785714285714286</v>
      </c>
      <c r="H14" s="81">
        <f t="shared" si="1"/>
        <v>-0.33327096683593316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453</v>
      </c>
      <c r="C15" s="83">
        <v>380</v>
      </c>
      <c r="D15" s="83">
        <v>443</v>
      </c>
      <c r="E15" s="83">
        <v>312</v>
      </c>
      <c r="F15" s="83">
        <v>278</v>
      </c>
      <c r="G15" s="80">
        <f t="shared" si="0"/>
        <v>-0.10897435897435892</v>
      </c>
      <c r="H15" s="81">
        <f t="shared" si="1"/>
        <v>-0.11491160087727015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295</v>
      </c>
      <c r="C16" s="83">
        <v>203</v>
      </c>
      <c r="D16" s="83">
        <v>234</v>
      </c>
      <c r="E16" s="83">
        <v>99</v>
      </c>
      <c r="F16" s="83">
        <v>119</v>
      </c>
      <c r="G16" s="80">
        <f t="shared" si="0"/>
        <v>0.20202020202020199</v>
      </c>
      <c r="H16" s="81">
        <f t="shared" si="1"/>
        <v>-0.20304970384535348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53</v>
      </c>
      <c r="C17" s="83">
        <v>40</v>
      </c>
      <c r="D17" s="83">
        <v>46</v>
      </c>
      <c r="E17" s="83">
        <v>14</v>
      </c>
      <c r="F17" s="83">
        <v>22</v>
      </c>
      <c r="G17" s="80">
        <f t="shared" si="0"/>
        <v>0.5714285714285714</v>
      </c>
      <c r="H17" s="81">
        <f t="shared" si="1"/>
        <v>-0.19733060733377594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22</v>
      </c>
      <c r="C18" s="83">
        <v>13</v>
      </c>
      <c r="D18" s="83">
        <v>45</v>
      </c>
      <c r="E18" s="83">
        <v>48</v>
      </c>
      <c r="F18" s="83">
        <v>13</v>
      </c>
      <c r="G18" s="80">
        <f t="shared" si="0"/>
        <v>-0.72916666666666674</v>
      </c>
      <c r="H18" s="81">
        <f t="shared" si="1"/>
        <v>-0.12324113076296317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196</v>
      </c>
      <c r="C19" s="83">
        <v>143</v>
      </c>
      <c r="D19" s="83">
        <v>120</v>
      </c>
      <c r="E19" s="83">
        <v>57</v>
      </c>
      <c r="F19" s="83">
        <v>75</v>
      </c>
      <c r="G19" s="80">
        <f t="shared" si="0"/>
        <v>0.31578947368421062</v>
      </c>
      <c r="H19" s="81">
        <f t="shared" si="1"/>
        <v>-0.21349534385882885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200</v>
      </c>
      <c r="C20" s="83">
        <v>118</v>
      </c>
      <c r="D20" s="83">
        <v>141</v>
      </c>
      <c r="E20" s="83">
        <v>82</v>
      </c>
      <c r="F20" s="83">
        <v>156</v>
      </c>
      <c r="G20" s="80">
        <f t="shared" si="0"/>
        <v>0.90243902439024382</v>
      </c>
      <c r="H20" s="81">
        <f t="shared" si="1"/>
        <v>-6.0225512884721555E-2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112</v>
      </c>
      <c r="C21" s="83">
        <v>54</v>
      </c>
      <c r="D21" s="83">
        <v>104</v>
      </c>
      <c r="E21" s="83">
        <v>62</v>
      </c>
      <c r="F21" s="83">
        <v>50</v>
      </c>
      <c r="G21" s="80">
        <f t="shared" si="0"/>
        <v>-0.19354838709677424</v>
      </c>
      <c r="H21" s="81">
        <f t="shared" si="1"/>
        <v>-0.18259367216722566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31</v>
      </c>
      <c r="C22" s="83">
        <v>42</v>
      </c>
      <c r="D22" s="83">
        <v>44</v>
      </c>
      <c r="E22" s="83">
        <v>30</v>
      </c>
      <c r="F22" s="83">
        <v>39</v>
      </c>
      <c r="G22" s="80">
        <f t="shared" si="0"/>
        <v>0.30000000000000004</v>
      </c>
      <c r="H22" s="81">
        <f t="shared" si="1"/>
        <v>5.9072590363355992E-2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108</v>
      </c>
      <c r="C23" s="83">
        <v>43</v>
      </c>
      <c r="D23" s="83">
        <v>28</v>
      </c>
      <c r="E23" s="83">
        <v>20</v>
      </c>
      <c r="F23" s="83">
        <v>24</v>
      </c>
      <c r="G23" s="80">
        <f t="shared" si="0"/>
        <v>0.19999999999999996</v>
      </c>
      <c r="H23" s="81">
        <f t="shared" si="1"/>
        <v>-0.31341095203096081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39</v>
      </c>
      <c r="C24" s="83">
        <v>37</v>
      </c>
      <c r="D24" s="83">
        <v>35</v>
      </c>
      <c r="E24" s="83">
        <v>23</v>
      </c>
      <c r="F24" s="83">
        <v>20</v>
      </c>
      <c r="G24" s="80">
        <f t="shared" si="0"/>
        <v>-0.13043478260869568</v>
      </c>
      <c r="H24" s="81">
        <f t="shared" si="1"/>
        <v>-0.1537642916778843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143</v>
      </c>
      <c r="C25" s="83">
        <v>221</v>
      </c>
      <c r="D25" s="83">
        <v>202</v>
      </c>
      <c r="E25" s="83">
        <v>122</v>
      </c>
      <c r="F25" s="83">
        <v>112</v>
      </c>
      <c r="G25" s="80">
        <f t="shared" si="0"/>
        <v>-8.1967213114754078E-2</v>
      </c>
      <c r="H25" s="81">
        <f t="shared" si="1"/>
        <v>-5.9258081226620574E-2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143</v>
      </c>
      <c r="C26" s="83">
        <v>101</v>
      </c>
      <c r="D26" s="83">
        <v>115</v>
      </c>
      <c r="E26" s="83">
        <v>58</v>
      </c>
      <c r="F26" s="83">
        <v>78</v>
      </c>
      <c r="G26" s="80">
        <f t="shared" si="0"/>
        <v>0.34482758620689657</v>
      </c>
      <c r="H26" s="81">
        <f t="shared" si="1"/>
        <v>-0.14061129523597038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508</v>
      </c>
      <c r="C27" s="83">
        <v>389</v>
      </c>
      <c r="D27" s="83">
        <v>563</v>
      </c>
      <c r="E27" s="83">
        <v>234</v>
      </c>
      <c r="F27" s="83">
        <v>461</v>
      </c>
      <c r="G27" s="80">
        <f t="shared" si="0"/>
        <v>0.97008547008547019</v>
      </c>
      <c r="H27" s="81">
        <f t="shared" si="1"/>
        <v>-2.3978682537778795E-2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48</v>
      </c>
      <c r="C28" s="83">
        <v>52</v>
      </c>
      <c r="D28" s="83">
        <v>39</v>
      </c>
      <c r="E28" s="83">
        <v>28</v>
      </c>
      <c r="F28" s="83">
        <v>50</v>
      </c>
      <c r="G28" s="80">
        <f t="shared" si="0"/>
        <v>0.78571428571428581</v>
      </c>
      <c r="H28" s="81">
        <f t="shared" si="1"/>
        <v>1.025775233831161E-2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147</v>
      </c>
      <c r="C29" s="83">
        <v>76</v>
      </c>
      <c r="D29" s="83">
        <v>169</v>
      </c>
      <c r="E29" s="83">
        <v>51</v>
      </c>
      <c r="F29" s="83">
        <v>71</v>
      </c>
      <c r="G29" s="80">
        <f t="shared" si="0"/>
        <v>0.39215686274509798</v>
      </c>
      <c r="H29" s="81">
        <f t="shared" si="1"/>
        <v>-0.16634712261761797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49</v>
      </c>
      <c r="C30" s="83">
        <v>38</v>
      </c>
      <c r="D30" s="83">
        <v>91</v>
      </c>
      <c r="E30" s="83">
        <v>25</v>
      </c>
      <c r="F30" s="83">
        <v>70</v>
      </c>
      <c r="G30" s="80">
        <f t="shared" si="0"/>
        <v>1.7999999999999998</v>
      </c>
      <c r="H30" s="81">
        <f t="shared" si="1"/>
        <v>9.3265113929093424E-2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37</v>
      </c>
      <c r="C31" s="83">
        <v>22</v>
      </c>
      <c r="D31" s="83">
        <v>54</v>
      </c>
      <c r="E31" s="83">
        <v>23</v>
      </c>
      <c r="F31" s="83">
        <v>37</v>
      </c>
      <c r="G31" s="80">
        <f t="shared" si="0"/>
        <v>0.60869565217391308</v>
      </c>
      <c r="H31" s="81">
        <f t="shared" si="1"/>
        <v>0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21</v>
      </c>
      <c r="C32" s="83">
        <v>19</v>
      </c>
      <c r="D32" s="83">
        <v>19</v>
      </c>
      <c r="E32" s="83">
        <v>2</v>
      </c>
      <c r="F32" s="83">
        <v>17</v>
      </c>
      <c r="G32" s="80">
        <f t="shared" si="0"/>
        <v>7.5</v>
      </c>
      <c r="H32" s="81">
        <f t="shared" si="1"/>
        <v>-5.1456162930548888E-2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62</v>
      </c>
      <c r="C33" s="83">
        <v>56</v>
      </c>
      <c r="D33" s="83">
        <v>55</v>
      </c>
      <c r="E33" s="83">
        <v>31</v>
      </c>
      <c r="F33" s="83">
        <v>54</v>
      </c>
      <c r="G33" s="80">
        <f t="shared" si="0"/>
        <v>0.74193548387096775</v>
      </c>
      <c r="H33" s="81">
        <f t="shared" si="1"/>
        <v>-3.394796969449787E-2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37</v>
      </c>
      <c r="C34" s="83">
        <v>35</v>
      </c>
      <c r="D34" s="83">
        <v>38</v>
      </c>
      <c r="E34" s="83">
        <v>11</v>
      </c>
      <c r="F34" s="83">
        <v>25</v>
      </c>
      <c r="G34" s="80">
        <f t="shared" si="0"/>
        <v>1.2727272727272729</v>
      </c>
      <c r="H34" s="81">
        <f t="shared" si="1"/>
        <v>-9.3360635904889411E-2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29</v>
      </c>
      <c r="C35" s="83">
        <v>13</v>
      </c>
      <c r="D35" s="83">
        <v>30</v>
      </c>
      <c r="E35" s="83">
        <v>8</v>
      </c>
      <c r="F35" s="83">
        <v>10</v>
      </c>
      <c r="G35" s="80">
        <f t="shared" si="0"/>
        <v>0.25</v>
      </c>
      <c r="H35" s="81">
        <f t="shared" si="1"/>
        <v>-0.23369704456089724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631</v>
      </c>
      <c r="C36" s="90">
        <f>C38-SUM(C5:C35)</f>
        <v>380</v>
      </c>
      <c r="D36" s="90">
        <f>D38-SUM(D5:D35)</f>
        <v>451</v>
      </c>
      <c r="E36" s="90">
        <f>E38-SUM(E5:E35)</f>
        <v>214</v>
      </c>
      <c r="F36" s="90">
        <v>469</v>
      </c>
      <c r="G36" s="80">
        <f t="shared" si="0"/>
        <v>1.1915887850467288</v>
      </c>
      <c r="H36" s="81">
        <f t="shared" si="1"/>
        <v>-7.1491527709297009E-2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11124</v>
      </c>
      <c r="C37" s="67">
        <v>10071</v>
      </c>
      <c r="D37" s="67">
        <v>10832</v>
      </c>
      <c r="E37" s="67">
        <v>5272</v>
      </c>
      <c r="F37" s="67">
        <v>6643</v>
      </c>
      <c r="G37" s="70">
        <f t="shared" si="0"/>
        <v>0.26005311077389992</v>
      </c>
      <c r="H37" s="71">
        <f t="shared" si="1"/>
        <v>-0.12092522523425586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20823</v>
      </c>
      <c r="C38" s="72">
        <v>31952</v>
      </c>
      <c r="D38" s="72">
        <v>33072</v>
      </c>
      <c r="E38" s="72">
        <v>18808</v>
      </c>
      <c r="F38" s="72">
        <v>16159</v>
      </c>
      <c r="G38" s="70">
        <f t="shared" si="0"/>
        <v>-0.14084432156529136</v>
      </c>
      <c r="H38" s="70">
        <f t="shared" si="1"/>
        <v>-6.1427564528665823E-2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140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4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98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6509</v>
      </c>
      <c r="C5" s="78">
        <v>6350</v>
      </c>
      <c r="D5" s="78">
        <v>9567</v>
      </c>
      <c r="E5" s="83">
        <v>11637</v>
      </c>
      <c r="F5" s="83">
        <v>8101</v>
      </c>
      <c r="G5" s="80">
        <f>IF(E5&gt;0,F5/E5-1,"-")</f>
        <v>-0.30385838274469368</v>
      </c>
      <c r="H5" s="81">
        <f>IF(B5&gt;0,((F5/B5)^(1/4)-1),"-")</f>
        <v>5.6224142656642107E-2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4288</v>
      </c>
      <c r="C6" s="83">
        <v>3005</v>
      </c>
      <c r="D6" s="98">
        <v>3690</v>
      </c>
      <c r="E6" s="50">
        <v>3573</v>
      </c>
      <c r="F6" s="101">
        <v>4445</v>
      </c>
      <c r="G6" s="80">
        <f t="shared" ref="G6:G38" si="0">IF(E6&gt;0,F6/E6-1,"-")</f>
        <v>0.24405261684858659</v>
      </c>
      <c r="H6" s="81">
        <f t="shared" ref="H6:H38" si="1">IF(B6&gt;0,((F6/B6)^(1/4)-1),"-")</f>
        <v>9.0303914649128014E-3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3410</v>
      </c>
      <c r="C7" s="83">
        <v>2098</v>
      </c>
      <c r="D7" s="83">
        <v>1844</v>
      </c>
      <c r="E7" s="83">
        <v>2299</v>
      </c>
      <c r="F7" s="83">
        <v>2299</v>
      </c>
      <c r="G7" s="80">
        <f t="shared" si="0"/>
        <v>0</v>
      </c>
      <c r="H7" s="81">
        <f t="shared" si="1"/>
        <v>-9.3858234736012403E-2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5215</v>
      </c>
      <c r="C8" s="83">
        <v>2394</v>
      </c>
      <c r="D8" s="83">
        <v>2615</v>
      </c>
      <c r="E8" s="83">
        <v>2295</v>
      </c>
      <c r="F8" s="83">
        <v>2495</v>
      </c>
      <c r="G8" s="80">
        <f t="shared" si="0"/>
        <v>8.7145969498910736E-2</v>
      </c>
      <c r="H8" s="81">
        <f t="shared" si="1"/>
        <v>-0.16832421018911992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2471</v>
      </c>
      <c r="C9" s="83">
        <v>1359</v>
      </c>
      <c r="D9" s="83">
        <v>1276</v>
      </c>
      <c r="E9" s="83">
        <v>1258</v>
      </c>
      <c r="F9" s="83">
        <v>1445</v>
      </c>
      <c r="G9" s="80">
        <f t="shared" si="0"/>
        <v>0.14864864864864868</v>
      </c>
      <c r="H9" s="81">
        <f t="shared" si="1"/>
        <v>-0.1255222267415228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47</v>
      </c>
      <c r="C10" s="83">
        <v>69</v>
      </c>
      <c r="D10" s="83">
        <v>99</v>
      </c>
      <c r="E10" s="83">
        <v>56</v>
      </c>
      <c r="F10" s="83">
        <v>52</v>
      </c>
      <c r="G10" s="80">
        <f t="shared" si="0"/>
        <v>-7.1428571428571397E-2</v>
      </c>
      <c r="H10" s="81">
        <f t="shared" si="1"/>
        <v>2.5596125324952368E-2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123</v>
      </c>
      <c r="C11" s="83">
        <v>82</v>
      </c>
      <c r="D11" s="83">
        <v>49</v>
      </c>
      <c r="E11" s="83">
        <v>46</v>
      </c>
      <c r="F11" s="83">
        <v>72</v>
      </c>
      <c r="G11" s="80">
        <f t="shared" si="0"/>
        <v>0.56521739130434789</v>
      </c>
      <c r="H11" s="81">
        <f t="shared" si="1"/>
        <v>-0.12530459262895066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196</v>
      </c>
      <c r="C12" s="83">
        <v>124</v>
      </c>
      <c r="D12" s="83">
        <v>125</v>
      </c>
      <c r="E12" s="83">
        <v>89</v>
      </c>
      <c r="F12" s="83">
        <v>165</v>
      </c>
      <c r="G12" s="80">
        <f t="shared" si="0"/>
        <v>0.85393258426966301</v>
      </c>
      <c r="H12" s="81">
        <f t="shared" si="1"/>
        <v>-4.2129125214784069E-2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308</v>
      </c>
      <c r="C13" s="83">
        <v>130</v>
      </c>
      <c r="D13" s="83">
        <v>117</v>
      </c>
      <c r="E13" s="83">
        <v>207</v>
      </c>
      <c r="F13" s="83">
        <v>172</v>
      </c>
      <c r="G13" s="80">
        <f t="shared" si="0"/>
        <v>-0.16908212560386471</v>
      </c>
      <c r="H13" s="81">
        <f t="shared" si="1"/>
        <v>-0.13554093542372203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87</v>
      </c>
      <c r="C14" s="83">
        <v>62</v>
      </c>
      <c r="D14" s="83">
        <v>141</v>
      </c>
      <c r="E14" s="83">
        <v>73</v>
      </c>
      <c r="F14" s="83">
        <v>62</v>
      </c>
      <c r="G14" s="80">
        <f t="shared" si="0"/>
        <v>-0.15068493150684936</v>
      </c>
      <c r="H14" s="81">
        <f t="shared" si="1"/>
        <v>-8.1206087245917935E-2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1449</v>
      </c>
      <c r="C15" s="83">
        <v>547</v>
      </c>
      <c r="D15" s="83">
        <v>556</v>
      </c>
      <c r="E15" s="83">
        <v>586</v>
      </c>
      <c r="F15" s="83">
        <v>962</v>
      </c>
      <c r="G15" s="80">
        <f t="shared" si="0"/>
        <v>0.64163822525597269</v>
      </c>
      <c r="H15" s="81">
        <f t="shared" si="1"/>
        <v>-9.7334858202930308E-2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420</v>
      </c>
      <c r="C16" s="83">
        <v>146</v>
      </c>
      <c r="D16" s="83">
        <v>262</v>
      </c>
      <c r="E16" s="83">
        <v>344</v>
      </c>
      <c r="F16" s="83">
        <v>351</v>
      </c>
      <c r="G16" s="80">
        <f t="shared" si="0"/>
        <v>2.0348837209302362E-2</v>
      </c>
      <c r="H16" s="81">
        <f t="shared" si="1"/>
        <v>-4.3875478648274568E-2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65</v>
      </c>
      <c r="C17" s="83">
        <v>69</v>
      </c>
      <c r="D17" s="83">
        <v>42</v>
      </c>
      <c r="E17" s="83">
        <v>36</v>
      </c>
      <c r="F17" s="83">
        <v>43</v>
      </c>
      <c r="G17" s="80">
        <f t="shared" si="0"/>
        <v>0.19444444444444442</v>
      </c>
      <c r="H17" s="81">
        <f t="shared" si="1"/>
        <v>-9.8140727748031953E-2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59</v>
      </c>
      <c r="C18" s="83">
        <v>20</v>
      </c>
      <c r="D18" s="83">
        <v>31</v>
      </c>
      <c r="E18" s="83">
        <v>24</v>
      </c>
      <c r="F18" s="83">
        <v>18</v>
      </c>
      <c r="G18" s="80">
        <f t="shared" si="0"/>
        <v>-0.25</v>
      </c>
      <c r="H18" s="81">
        <f t="shared" si="1"/>
        <v>-0.25680098847011779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91</v>
      </c>
      <c r="C19" s="83">
        <v>69</v>
      </c>
      <c r="D19" s="83">
        <v>109</v>
      </c>
      <c r="E19" s="83">
        <v>90</v>
      </c>
      <c r="F19" s="83">
        <v>80</v>
      </c>
      <c r="G19" s="80">
        <f t="shared" si="0"/>
        <v>-0.11111111111111116</v>
      </c>
      <c r="H19" s="81">
        <f t="shared" si="1"/>
        <v>-3.1695057393079873E-2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212</v>
      </c>
      <c r="C20" s="83">
        <v>129</v>
      </c>
      <c r="D20" s="83">
        <v>113</v>
      </c>
      <c r="E20" s="83">
        <v>146</v>
      </c>
      <c r="F20" s="83">
        <v>230</v>
      </c>
      <c r="G20" s="80">
        <f t="shared" si="0"/>
        <v>0.57534246575342474</v>
      </c>
      <c r="H20" s="81">
        <f t="shared" si="1"/>
        <v>2.0582209989762124E-2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80</v>
      </c>
      <c r="C21" s="83">
        <v>64</v>
      </c>
      <c r="D21" s="83">
        <v>103</v>
      </c>
      <c r="E21" s="83">
        <v>128</v>
      </c>
      <c r="F21" s="83">
        <v>148</v>
      </c>
      <c r="G21" s="80">
        <f t="shared" si="0"/>
        <v>0.15625</v>
      </c>
      <c r="H21" s="81">
        <f t="shared" si="1"/>
        <v>0.1662534248067804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66</v>
      </c>
      <c r="C22" s="83">
        <v>24</v>
      </c>
      <c r="D22" s="83">
        <v>13</v>
      </c>
      <c r="E22" s="83">
        <v>24</v>
      </c>
      <c r="F22" s="83">
        <v>29</v>
      </c>
      <c r="G22" s="80">
        <f t="shared" si="0"/>
        <v>0.20833333333333326</v>
      </c>
      <c r="H22" s="81">
        <f t="shared" si="1"/>
        <v>-0.18583296229851154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46</v>
      </c>
      <c r="C23" s="83">
        <v>3</v>
      </c>
      <c r="D23" s="83">
        <v>14</v>
      </c>
      <c r="E23" s="83">
        <v>24</v>
      </c>
      <c r="F23" s="83">
        <v>25</v>
      </c>
      <c r="G23" s="80">
        <f t="shared" si="0"/>
        <v>4.1666666666666741E-2</v>
      </c>
      <c r="H23" s="81">
        <f t="shared" si="1"/>
        <v>-0.14139078692662188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86</v>
      </c>
      <c r="C24" s="83">
        <v>58</v>
      </c>
      <c r="D24" s="83">
        <v>69</v>
      </c>
      <c r="E24" s="83">
        <v>85</v>
      </c>
      <c r="F24" s="83">
        <v>55</v>
      </c>
      <c r="G24" s="80">
        <f t="shared" si="0"/>
        <v>-0.3529411764705882</v>
      </c>
      <c r="H24" s="81">
        <f t="shared" si="1"/>
        <v>-0.10573535824641389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240</v>
      </c>
      <c r="C25" s="83">
        <v>92</v>
      </c>
      <c r="D25" s="83">
        <v>167</v>
      </c>
      <c r="E25" s="83">
        <v>109</v>
      </c>
      <c r="F25" s="83">
        <v>123</v>
      </c>
      <c r="G25" s="80">
        <f t="shared" si="0"/>
        <v>0.12844036697247696</v>
      </c>
      <c r="H25" s="81">
        <f t="shared" si="1"/>
        <v>-0.15389654700869015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166</v>
      </c>
      <c r="C26" s="83">
        <v>67</v>
      </c>
      <c r="D26" s="83">
        <v>57</v>
      </c>
      <c r="E26" s="83">
        <v>60</v>
      </c>
      <c r="F26" s="83">
        <v>92</v>
      </c>
      <c r="G26" s="80">
        <f t="shared" si="0"/>
        <v>0.53333333333333344</v>
      </c>
      <c r="H26" s="81">
        <f t="shared" si="1"/>
        <v>-0.13718053359718752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461</v>
      </c>
      <c r="C27" s="83">
        <v>419</v>
      </c>
      <c r="D27" s="83">
        <v>383</v>
      </c>
      <c r="E27" s="83">
        <v>354</v>
      </c>
      <c r="F27" s="83">
        <v>323</v>
      </c>
      <c r="G27" s="80">
        <f t="shared" si="0"/>
        <v>-8.7570621468926579E-2</v>
      </c>
      <c r="H27" s="81">
        <f t="shared" si="1"/>
        <v>-8.5096267792191038E-2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88</v>
      </c>
      <c r="C28" s="83">
        <v>46</v>
      </c>
      <c r="D28" s="83">
        <v>78</v>
      </c>
      <c r="E28" s="83">
        <v>49</v>
      </c>
      <c r="F28" s="83">
        <v>42</v>
      </c>
      <c r="G28" s="80">
        <f t="shared" si="0"/>
        <v>-0.1428571428571429</v>
      </c>
      <c r="H28" s="81">
        <f t="shared" si="1"/>
        <v>-0.16882656460413903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144</v>
      </c>
      <c r="C29" s="83">
        <v>57</v>
      </c>
      <c r="D29" s="83">
        <v>140</v>
      </c>
      <c r="E29" s="83">
        <v>93</v>
      </c>
      <c r="F29" s="83">
        <v>59</v>
      </c>
      <c r="G29" s="80">
        <f t="shared" si="0"/>
        <v>-0.36559139784946237</v>
      </c>
      <c r="H29" s="81">
        <f t="shared" si="1"/>
        <v>-0.19994032785732119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150</v>
      </c>
      <c r="C30" s="83">
        <v>94</v>
      </c>
      <c r="D30" s="83">
        <v>173</v>
      </c>
      <c r="E30" s="83">
        <v>159</v>
      </c>
      <c r="F30" s="83">
        <v>175</v>
      </c>
      <c r="G30" s="80">
        <f t="shared" si="0"/>
        <v>0.10062893081761004</v>
      </c>
      <c r="H30" s="81">
        <f t="shared" si="1"/>
        <v>3.9289877625411807E-2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203</v>
      </c>
      <c r="C31" s="83">
        <v>42</v>
      </c>
      <c r="D31" s="83">
        <v>41</v>
      </c>
      <c r="E31" s="83">
        <v>81</v>
      </c>
      <c r="F31" s="83">
        <v>53</v>
      </c>
      <c r="G31" s="80">
        <f t="shared" si="0"/>
        <v>-0.34567901234567899</v>
      </c>
      <c r="H31" s="81">
        <f t="shared" si="1"/>
        <v>-0.28518285937337529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20</v>
      </c>
      <c r="C32" s="83">
        <v>20</v>
      </c>
      <c r="D32" s="83">
        <v>19</v>
      </c>
      <c r="E32" s="83">
        <v>18</v>
      </c>
      <c r="F32" s="83">
        <v>17</v>
      </c>
      <c r="G32" s="80">
        <f t="shared" si="0"/>
        <v>-5.555555555555558E-2</v>
      </c>
      <c r="H32" s="81">
        <f t="shared" si="1"/>
        <v>-3.9815410595812173E-2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79</v>
      </c>
      <c r="C33" s="83">
        <v>101</v>
      </c>
      <c r="D33" s="83">
        <v>53</v>
      </c>
      <c r="E33" s="83">
        <v>146</v>
      </c>
      <c r="F33" s="83">
        <v>71</v>
      </c>
      <c r="G33" s="80">
        <f t="shared" si="0"/>
        <v>-0.51369863013698636</v>
      </c>
      <c r="H33" s="81">
        <f t="shared" si="1"/>
        <v>-2.6338911058304548E-2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62</v>
      </c>
      <c r="C34" s="83">
        <v>27</v>
      </c>
      <c r="D34" s="83">
        <v>31</v>
      </c>
      <c r="E34" s="83">
        <v>47</v>
      </c>
      <c r="F34" s="83">
        <v>27</v>
      </c>
      <c r="G34" s="80">
        <f t="shared" si="0"/>
        <v>-0.42553191489361697</v>
      </c>
      <c r="H34" s="81">
        <f t="shared" si="1"/>
        <v>-0.18765031076753047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103</v>
      </c>
      <c r="C35" s="83">
        <v>8</v>
      </c>
      <c r="D35" s="83">
        <v>21</v>
      </c>
      <c r="E35" s="83">
        <v>35</v>
      </c>
      <c r="F35" s="83">
        <v>27</v>
      </c>
      <c r="G35" s="80">
        <f t="shared" si="0"/>
        <v>-0.22857142857142854</v>
      </c>
      <c r="H35" s="81">
        <f t="shared" si="1"/>
        <v>-0.28446375941555768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1536</v>
      </c>
      <c r="C36" s="90">
        <f>C38-SUM(C5:C35)</f>
        <v>857</v>
      </c>
      <c r="D36" s="90">
        <f>D38-SUM(D5:D35)</f>
        <v>646</v>
      </c>
      <c r="E36" s="90">
        <f>E38-SUM(E5:E35)</f>
        <v>423</v>
      </c>
      <c r="F36" s="90">
        <v>391</v>
      </c>
      <c r="G36" s="80">
        <f t="shared" si="0"/>
        <v>-7.5650118203309691E-2</v>
      </c>
      <c r="H36" s="81">
        <f t="shared" si="1"/>
        <v>-0.28969252437435189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21971</v>
      </c>
      <c r="C37" s="67">
        <v>12282</v>
      </c>
      <c r="D37" s="67">
        <v>13077</v>
      </c>
      <c r="E37" s="67">
        <v>12957</v>
      </c>
      <c r="F37" s="67">
        <v>14548</v>
      </c>
      <c r="G37" s="70">
        <f t="shared" si="0"/>
        <v>0.12279076946824108</v>
      </c>
      <c r="H37" s="71">
        <f t="shared" si="1"/>
        <v>-9.7933889810573937E-2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28480</v>
      </c>
      <c r="C38" s="72">
        <v>18632</v>
      </c>
      <c r="D38" s="72">
        <v>22644</v>
      </c>
      <c r="E38" s="72">
        <v>24594</v>
      </c>
      <c r="F38" s="72">
        <v>22649</v>
      </c>
      <c r="G38" s="70">
        <f t="shared" si="0"/>
        <v>-7.9084329511262874E-2</v>
      </c>
      <c r="H38" s="70">
        <f t="shared" si="1"/>
        <v>-5.5662444170077707E-2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141</v>
      </c>
      <c r="B1" s="53"/>
      <c r="C1" s="53"/>
      <c r="D1" s="53"/>
      <c r="E1" s="53"/>
      <c r="F1" s="53"/>
      <c r="G1" s="53"/>
      <c r="H1" s="53"/>
      <c r="I1" s="54" t="s">
        <v>99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142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25597</v>
      </c>
      <c r="C5" s="78">
        <v>21935</v>
      </c>
      <c r="D5" s="78">
        <v>21941</v>
      </c>
      <c r="E5" s="83">
        <v>23717</v>
      </c>
      <c r="F5" s="83">
        <v>22493</v>
      </c>
      <c r="G5" s="80">
        <f>IF(E5&gt;0,F5/E5-1,"-")</f>
        <v>-5.1608550828519673E-2</v>
      </c>
      <c r="H5" s="81">
        <f>IF(B5&gt;0,((F5/B5)^(1/4)-1),"-")</f>
        <v>-3.1801113796837477E-2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2274</v>
      </c>
      <c r="C6" s="83">
        <v>2509</v>
      </c>
      <c r="D6" s="98">
        <v>2632</v>
      </c>
      <c r="E6" s="50">
        <v>2299</v>
      </c>
      <c r="F6" s="101">
        <v>2580</v>
      </c>
      <c r="G6" s="80">
        <f t="shared" ref="G6:G38" si="0">IF(E6&gt;0,F6/E6-1,"-")</f>
        <v>0.12222705524140931</v>
      </c>
      <c r="H6" s="81">
        <f t="shared" ref="H6:H38" si="1">IF(B6&gt;0,((F6/B6)^(1/4)-1),"-")</f>
        <v>3.2065620611049228E-2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2691</v>
      </c>
      <c r="C7" s="83">
        <v>3122</v>
      </c>
      <c r="D7" s="83">
        <v>2579</v>
      </c>
      <c r="E7" s="83">
        <v>2136</v>
      </c>
      <c r="F7" s="83">
        <v>2216</v>
      </c>
      <c r="G7" s="80">
        <f t="shared" si="0"/>
        <v>3.7453183520599342E-2</v>
      </c>
      <c r="H7" s="81">
        <f t="shared" si="1"/>
        <v>-4.7392460235998635E-2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1043</v>
      </c>
      <c r="C8" s="83">
        <v>766</v>
      </c>
      <c r="D8" s="83">
        <v>815</v>
      </c>
      <c r="E8" s="83">
        <v>778</v>
      </c>
      <c r="F8" s="83">
        <v>874</v>
      </c>
      <c r="G8" s="80">
        <f t="shared" si="0"/>
        <v>0.12339331619537286</v>
      </c>
      <c r="H8" s="81">
        <f t="shared" si="1"/>
        <v>-4.3231692566660151E-2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2437</v>
      </c>
      <c r="C9" s="83">
        <v>1869</v>
      </c>
      <c r="D9" s="83">
        <v>1502</v>
      </c>
      <c r="E9" s="83">
        <v>1802</v>
      </c>
      <c r="F9" s="83">
        <v>1675</v>
      </c>
      <c r="G9" s="80">
        <f t="shared" si="0"/>
        <v>-7.0477247502774731E-2</v>
      </c>
      <c r="H9" s="81">
        <f t="shared" si="1"/>
        <v>-8.9479306400710001E-2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204</v>
      </c>
      <c r="C10" s="83">
        <v>26</v>
      </c>
      <c r="D10" s="83">
        <v>68</v>
      </c>
      <c r="E10" s="83">
        <v>133</v>
      </c>
      <c r="F10" s="83">
        <v>83</v>
      </c>
      <c r="G10" s="80">
        <f t="shared" si="0"/>
        <v>-0.37593984962406013</v>
      </c>
      <c r="H10" s="81">
        <f t="shared" si="1"/>
        <v>-0.20133991279970109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106</v>
      </c>
      <c r="C11" s="83">
        <v>35</v>
      </c>
      <c r="D11" s="83">
        <v>45</v>
      </c>
      <c r="E11" s="83">
        <v>146</v>
      </c>
      <c r="F11" s="83">
        <v>92</v>
      </c>
      <c r="G11" s="80">
        <f t="shared" si="0"/>
        <v>-0.36986301369863017</v>
      </c>
      <c r="H11" s="81">
        <f t="shared" si="1"/>
        <v>-3.4792938604265466E-2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49</v>
      </c>
      <c r="C12" s="83">
        <v>115</v>
      </c>
      <c r="D12" s="83">
        <v>82</v>
      </c>
      <c r="E12" s="83">
        <v>81</v>
      </c>
      <c r="F12" s="83">
        <v>130</v>
      </c>
      <c r="G12" s="80">
        <f t="shared" si="0"/>
        <v>0.60493827160493829</v>
      </c>
      <c r="H12" s="81">
        <f t="shared" si="1"/>
        <v>0.27625312373992306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215</v>
      </c>
      <c r="C13" s="83">
        <v>85</v>
      </c>
      <c r="D13" s="83">
        <v>163</v>
      </c>
      <c r="E13" s="83">
        <v>81</v>
      </c>
      <c r="F13" s="83">
        <v>152</v>
      </c>
      <c r="G13" s="80">
        <f t="shared" si="0"/>
        <v>0.87654320987654311</v>
      </c>
      <c r="H13" s="81">
        <f t="shared" si="1"/>
        <v>-8.3038118984506082E-2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31</v>
      </c>
      <c r="C14" s="83">
        <v>14</v>
      </c>
      <c r="D14" s="83">
        <v>82</v>
      </c>
      <c r="E14" s="83">
        <v>20</v>
      </c>
      <c r="F14" s="83">
        <v>24</v>
      </c>
      <c r="G14" s="80">
        <f t="shared" si="0"/>
        <v>0.19999999999999996</v>
      </c>
      <c r="H14" s="81">
        <f t="shared" si="1"/>
        <v>-6.1979376491049787E-2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418</v>
      </c>
      <c r="C15" s="83">
        <v>514</v>
      </c>
      <c r="D15" s="83">
        <v>648</v>
      </c>
      <c r="E15" s="83">
        <v>624</v>
      </c>
      <c r="F15" s="83">
        <v>492</v>
      </c>
      <c r="G15" s="80">
        <f t="shared" si="0"/>
        <v>-0.21153846153846156</v>
      </c>
      <c r="H15" s="81">
        <f t="shared" si="1"/>
        <v>4.1590967825301695E-2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169</v>
      </c>
      <c r="C16" s="83">
        <v>106</v>
      </c>
      <c r="D16" s="83">
        <v>163</v>
      </c>
      <c r="E16" s="83">
        <v>128</v>
      </c>
      <c r="F16" s="83">
        <v>133</v>
      </c>
      <c r="G16" s="80">
        <f t="shared" si="0"/>
        <v>3.90625E-2</v>
      </c>
      <c r="H16" s="81">
        <f t="shared" si="1"/>
        <v>-5.8129414627433373E-2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24</v>
      </c>
      <c r="C17" s="83">
        <v>17</v>
      </c>
      <c r="D17" s="83">
        <v>45</v>
      </c>
      <c r="E17" s="83">
        <v>20</v>
      </c>
      <c r="F17" s="83">
        <v>33</v>
      </c>
      <c r="G17" s="80">
        <f t="shared" si="0"/>
        <v>0.64999999999999991</v>
      </c>
      <c r="H17" s="81">
        <f t="shared" si="1"/>
        <v>8.2868385333996875E-2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</v>
      </c>
      <c r="C18" s="83">
        <v>53</v>
      </c>
      <c r="D18" s="83">
        <v>13</v>
      </c>
      <c r="E18" s="83">
        <v>24</v>
      </c>
      <c r="F18" s="83">
        <v>34</v>
      </c>
      <c r="G18" s="80">
        <f t="shared" si="0"/>
        <v>0.41666666666666674</v>
      </c>
      <c r="H18" s="81">
        <f t="shared" si="1"/>
        <v>0.43581085551295029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62</v>
      </c>
      <c r="C19" s="83">
        <v>52</v>
      </c>
      <c r="D19" s="83">
        <v>79</v>
      </c>
      <c r="E19" s="83">
        <v>93</v>
      </c>
      <c r="F19" s="83">
        <v>67</v>
      </c>
      <c r="G19" s="80">
        <f t="shared" si="0"/>
        <v>-0.27956989247311825</v>
      </c>
      <c r="H19" s="81">
        <f t="shared" si="1"/>
        <v>1.9578756923251284E-2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176</v>
      </c>
      <c r="C20" s="83">
        <v>210</v>
      </c>
      <c r="D20" s="83">
        <v>216</v>
      </c>
      <c r="E20" s="83">
        <v>115</v>
      </c>
      <c r="F20" s="83">
        <v>144</v>
      </c>
      <c r="G20" s="80">
        <f t="shared" si="0"/>
        <v>0.25217391304347836</v>
      </c>
      <c r="H20" s="81">
        <f t="shared" si="1"/>
        <v>-4.8930058442970825E-2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57</v>
      </c>
      <c r="C21" s="83">
        <v>89</v>
      </c>
      <c r="D21" s="83">
        <v>85</v>
      </c>
      <c r="E21" s="83">
        <v>59</v>
      </c>
      <c r="F21" s="83">
        <v>50</v>
      </c>
      <c r="G21" s="80">
        <f t="shared" si="0"/>
        <v>-0.15254237288135597</v>
      </c>
      <c r="H21" s="81">
        <f t="shared" si="1"/>
        <v>-3.2226363460083784E-2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19</v>
      </c>
      <c r="C22" s="83">
        <v>52</v>
      </c>
      <c r="D22" s="83">
        <v>37</v>
      </c>
      <c r="E22" s="83">
        <v>27</v>
      </c>
      <c r="F22" s="83">
        <v>23</v>
      </c>
      <c r="G22" s="80">
        <f t="shared" si="0"/>
        <v>-0.14814814814814814</v>
      </c>
      <c r="H22" s="81">
        <f t="shared" si="1"/>
        <v>4.8922880120536583E-2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49</v>
      </c>
      <c r="C23" s="83">
        <v>36</v>
      </c>
      <c r="D23" s="83">
        <v>30</v>
      </c>
      <c r="E23" s="83">
        <v>55</v>
      </c>
      <c r="F23" s="83">
        <v>77</v>
      </c>
      <c r="G23" s="80">
        <f t="shared" si="0"/>
        <v>0.39999999999999991</v>
      </c>
      <c r="H23" s="81">
        <f t="shared" si="1"/>
        <v>0.11962776897325011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26</v>
      </c>
      <c r="C24" s="83">
        <v>58</v>
      </c>
      <c r="D24" s="83">
        <v>33</v>
      </c>
      <c r="E24" s="83">
        <v>18</v>
      </c>
      <c r="F24" s="83">
        <v>106</v>
      </c>
      <c r="G24" s="80">
        <f t="shared" si="0"/>
        <v>4.8888888888888893</v>
      </c>
      <c r="H24" s="81">
        <f t="shared" si="1"/>
        <v>0.42096417691037069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128</v>
      </c>
      <c r="C25" s="83">
        <v>122</v>
      </c>
      <c r="D25" s="83">
        <v>190</v>
      </c>
      <c r="E25" s="83">
        <v>219</v>
      </c>
      <c r="F25" s="83">
        <v>220</v>
      </c>
      <c r="G25" s="80">
        <f t="shared" si="0"/>
        <v>4.5662100456620447E-3</v>
      </c>
      <c r="H25" s="81">
        <f t="shared" si="1"/>
        <v>0.14499391274045181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131</v>
      </c>
      <c r="C26" s="83">
        <v>103</v>
      </c>
      <c r="D26" s="83">
        <v>28</v>
      </c>
      <c r="E26" s="83">
        <v>75</v>
      </c>
      <c r="F26" s="83">
        <v>81</v>
      </c>
      <c r="G26" s="80">
        <f t="shared" si="0"/>
        <v>8.0000000000000071E-2</v>
      </c>
      <c r="H26" s="81">
        <f t="shared" si="1"/>
        <v>-0.11324543925901676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153</v>
      </c>
      <c r="C27" s="83">
        <v>168</v>
      </c>
      <c r="D27" s="83">
        <v>271</v>
      </c>
      <c r="E27" s="83">
        <v>145</v>
      </c>
      <c r="F27" s="83">
        <v>237</v>
      </c>
      <c r="G27" s="80">
        <f t="shared" si="0"/>
        <v>0.63448275862068959</v>
      </c>
      <c r="H27" s="81">
        <f t="shared" si="1"/>
        <v>0.11561470165716092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23</v>
      </c>
      <c r="C28" s="83">
        <v>19</v>
      </c>
      <c r="D28" s="83">
        <v>14</v>
      </c>
      <c r="E28" s="83">
        <v>9</v>
      </c>
      <c r="F28" s="83">
        <v>18</v>
      </c>
      <c r="G28" s="80">
        <f t="shared" si="0"/>
        <v>1</v>
      </c>
      <c r="H28" s="81">
        <f t="shared" si="1"/>
        <v>-5.9440731835902372E-2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69</v>
      </c>
      <c r="C29" s="83">
        <v>35</v>
      </c>
      <c r="D29" s="83">
        <v>47</v>
      </c>
      <c r="E29" s="83">
        <v>42</v>
      </c>
      <c r="F29" s="83">
        <v>16</v>
      </c>
      <c r="G29" s="80">
        <f t="shared" si="0"/>
        <v>-0.61904761904761907</v>
      </c>
      <c r="H29" s="81">
        <f t="shared" si="1"/>
        <v>-0.30606670901081789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25</v>
      </c>
      <c r="C30" s="83">
        <v>25</v>
      </c>
      <c r="D30" s="83">
        <v>45</v>
      </c>
      <c r="E30" s="83">
        <v>36</v>
      </c>
      <c r="F30" s="83">
        <v>22</v>
      </c>
      <c r="G30" s="80">
        <f t="shared" si="0"/>
        <v>-0.38888888888888884</v>
      </c>
      <c r="H30" s="81">
        <f t="shared" si="1"/>
        <v>-3.145307188309876E-2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14</v>
      </c>
      <c r="C31" s="83">
        <v>21</v>
      </c>
      <c r="D31" s="83">
        <v>21</v>
      </c>
      <c r="E31" s="83">
        <v>8</v>
      </c>
      <c r="F31" s="83">
        <v>13</v>
      </c>
      <c r="G31" s="80">
        <f t="shared" si="0"/>
        <v>0.625</v>
      </c>
      <c r="H31" s="81">
        <f t="shared" si="1"/>
        <v>-1.8356423308626968E-2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65</v>
      </c>
      <c r="C32" s="83">
        <v>64</v>
      </c>
      <c r="D32" s="83">
        <v>75</v>
      </c>
      <c r="E32" s="83">
        <v>174</v>
      </c>
      <c r="F32" s="83">
        <v>80</v>
      </c>
      <c r="G32" s="80">
        <f t="shared" si="0"/>
        <v>-0.54022988505747127</v>
      </c>
      <c r="H32" s="81">
        <f t="shared" si="1"/>
        <v>5.3280775695853322E-2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93</v>
      </c>
      <c r="C33" s="83">
        <v>64</v>
      </c>
      <c r="D33" s="83">
        <v>75</v>
      </c>
      <c r="E33" s="83">
        <v>112</v>
      </c>
      <c r="F33" s="83">
        <v>125</v>
      </c>
      <c r="G33" s="80">
        <f t="shared" si="0"/>
        <v>0.1160714285714286</v>
      </c>
      <c r="H33" s="81">
        <f t="shared" si="1"/>
        <v>7.6729882282655204E-2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15</v>
      </c>
      <c r="C34" s="83">
        <v>10</v>
      </c>
      <c r="D34" s="83">
        <v>22</v>
      </c>
      <c r="E34" s="83">
        <v>13</v>
      </c>
      <c r="F34" s="83">
        <v>26</v>
      </c>
      <c r="G34" s="80">
        <f t="shared" si="0"/>
        <v>1</v>
      </c>
      <c r="H34" s="81">
        <f t="shared" si="1"/>
        <v>0.14741499781411549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10</v>
      </c>
      <c r="C35" s="83">
        <v>5</v>
      </c>
      <c r="D35" s="83">
        <v>19</v>
      </c>
      <c r="E35" s="83">
        <v>12</v>
      </c>
      <c r="F35" s="83">
        <v>22</v>
      </c>
      <c r="G35" s="80">
        <f t="shared" si="0"/>
        <v>0.83333333333333326</v>
      </c>
      <c r="H35" s="81">
        <f t="shared" si="1"/>
        <v>0.21788328563090675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830</v>
      </c>
      <c r="C36" s="90">
        <f>C38-SUM(C5:C35)</f>
        <v>457</v>
      </c>
      <c r="D36" s="90">
        <f>D38-SUM(D5:D35)</f>
        <v>269</v>
      </c>
      <c r="E36" s="90">
        <f>E38-SUM(E5:E35)</f>
        <v>258</v>
      </c>
      <c r="F36" s="90">
        <v>406</v>
      </c>
      <c r="G36" s="80">
        <f t="shared" si="0"/>
        <v>0.57364341085271309</v>
      </c>
      <c r="H36" s="81">
        <f t="shared" si="1"/>
        <v>-0.16370021468033236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11614</v>
      </c>
      <c r="C37" s="67">
        <v>10821</v>
      </c>
      <c r="D37" s="67">
        <v>10393</v>
      </c>
      <c r="E37" s="67">
        <v>9742</v>
      </c>
      <c r="F37" s="67">
        <v>10251</v>
      </c>
      <c r="G37" s="70">
        <f t="shared" si="0"/>
        <v>5.2247998357626724E-2</v>
      </c>
      <c r="H37" s="71">
        <f t="shared" si="1"/>
        <v>-3.0727027393988915E-2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37211</v>
      </c>
      <c r="C38" s="72">
        <v>32756</v>
      </c>
      <c r="D38" s="72">
        <v>32334</v>
      </c>
      <c r="E38" s="72">
        <v>33459</v>
      </c>
      <c r="F38" s="72">
        <v>32744</v>
      </c>
      <c r="G38" s="70">
        <f t="shared" si="0"/>
        <v>-2.1369437221674281E-2</v>
      </c>
      <c r="H38" s="70">
        <f t="shared" si="1"/>
        <v>-3.146549482060812E-2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5970</v>
      </c>
      <c r="C5" s="78">
        <v>5916</v>
      </c>
      <c r="D5" s="78">
        <v>5335</v>
      </c>
      <c r="E5" s="83">
        <v>8666</v>
      </c>
      <c r="F5" s="83">
        <v>6526</v>
      </c>
      <c r="G5" s="80">
        <f>IF(E5&gt;0,F5/E5-1,"-")</f>
        <v>-0.24694207246711286</v>
      </c>
      <c r="H5" s="81">
        <f>IF(B5&gt;0,((F5/B5)^(1/4)-1),"-")</f>
        <v>2.2511461018095424E-2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2837</v>
      </c>
      <c r="C6" s="83">
        <v>1704</v>
      </c>
      <c r="D6" s="98">
        <v>1975</v>
      </c>
      <c r="E6" s="50">
        <v>1911</v>
      </c>
      <c r="F6" s="101">
        <v>1247</v>
      </c>
      <c r="G6" s="80">
        <f t="shared" ref="G6:G38" si="0">IF(E6&gt;0,F6/E6-1,"-")</f>
        <v>-0.34746206174777605</v>
      </c>
      <c r="H6" s="81">
        <f t="shared" ref="H6:H38" si="1">IF(B6&gt;0,((F6/B6)^(1/4)-1),"-")</f>
        <v>-0.18576122635898984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1359</v>
      </c>
      <c r="C7" s="83">
        <v>787</v>
      </c>
      <c r="D7" s="83">
        <v>1002</v>
      </c>
      <c r="E7" s="83">
        <v>948</v>
      </c>
      <c r="F7" s="83">
        <v>874</v>
      </c>
      <c r="G7" s="80">
        <f t="shared" si="0"/>
        <v>-7.8059071729957852E-2</v>
      </c>
      <c r="H7" s="81">
        <f t="shared" si="1"/>
        <v>-0.10448473351350684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509</v>
      </c>
      <c r="C8" s="83">
        <v>323</v>
      </c>
      <c r="D8" s="83">
        <v>334</v>
      </c>
      <c r="E8" s="83">
        <v>229</v>
      </c>
      <c r="F8" s="83">
        <v>181</v>
      </c>
      <c r="G8" s="80">
        <f t="shared" si="0"/>
        <v>-0.20960698689956336</v>
      </c>
      <c r="H8" s="81">
        <f t="shared" si="1"/>
        <v>-0.22778150649138751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774</v>
      </c>
      <c r="C9" s="83">
        <v>475</v>
      </c>
      <c r="D9" s="83">
        <v>612</v>
      </c>
      <c r="E9" s="83">
        <v>479</v>
      </c>
      <c r="F9" s="83">
        <v>341</v>
      </c>
      <c r="G9" s="80">
        <f t="shared" si="0"/>
        <v>-0.28810020876826725</v>
      </c>
      <c r="H9" s="81">
        <f t="shared" si="1"/>
        <v>-0.18528942301609297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16</v>
      </c>
      <c r="C10" s="83">
        <v>9</v>
      </c>
      <c r="D10" s="83">
        <v>4</v>
      </c>
      <c r="E10" s="83">
        <v>88</v>
      </c>
      <c r="F10" s="83">
        <v>48</v>
      </c>
      <c r="G10" s="80">
        <f t="shared" si="0"/>
        <v>-0.45454545454545459</v>
      </c>
      <c r="H10" s="81">
        <f t="shared" si="1"/>
        <v>0.3160740129524926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60</v>
      </c>
      <c r="C11" s="83">
        <v>17</v>
      </c>
      <c r="D11" s="83">
        <v>32</v>
      </c>
      <c r="E11" s="83">
        <v>38</v>
      </c>
      <c r="F11" s="83">
        <v>13</v>
      </c>
      <c r="G11" s="80">
        <f t="shared" si="0"/>
        <v>-0.65789473684210531</v>
      </c>
      <c r="H11" s="81">
        <f t="shared" si="1"/>
        <v>-0.31774296036931116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33</v>
      </c>
      <c r="C12" s="83">
        <v>24</v>
      </c>
      <c r="D12" s="83">
        <v>40</v>
      </c>
      <c r="E12" s="83">
        <v>71</v>
      </c>
      <c r="F12" s="83">
        <v>31</v>
      </c>
      <c r="G12" s="80">
        <f t="shared" si="0"/>
        <v>-0.56338028169014087</v>
      </c>
      <c r="H12" s="81">
        <f t="shared" si="1"/>
        <v>-1.5508573325740072E-2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40</v>
      </c>
      <c r="C13" s="83">
        <v>40</v>
      </c>
      <c r="D13" s="83">
        <v>82</v>
      </c>
      <c r="E13" s="83">
        <v>38</v>
      </c>
      <c r="F13" s="83">
        <v>47</v>
      </c>
      <c r="G13" s="80">
        <f t="shared" si="0"/>
        <v>0.23684210526315796</v>
      </c>
      <c r="H13" s="81">
        <f t="shared" si="1"/>
        <v>4.114080192543601E-2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37</v>
      </c>
      <c r="C14" s="83">
        <v>13</v>
      </c>
      <c r="D14" s="83">
        <v>38</v>
      </c>
      <c r="E14" s="83">
        <v>32</v>
      </c>
      <c r="F14" s="83">
        <v>27</v>
      </c>
      <c r="G14" s="80">
        <f t="shared" si="0"/>
        <v>-0.15625</v>
      </c>
      <c r="H14" s="81">
        <f t="shared" si="1"/>
        <v>-7.5747763769408505E-2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307</v>
      </c>
      <c r="C15" s="83">
        <v>249</v>
      </c>
      <c r="D15" s="83">
        <v>244</v>
      </c>
      <c r="E15" s="83">
        <v>207</v>
      </c>
      <c r="F15" s="83">
        <v>196</v>
      </c>
      <c r="G15" s="80">
        <f t="shared" si="0"/>
        <v>-5.3140096618357502E-2</v>
      </c>
      <c r="H15" s="81">
        <f t="shared" si="1"/>
        <v>-0.10611958084456885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79</v>
      </c>
      <c r="C16" s="83">
        <v>80</v>
      </c>
      <c r="D16" s="83">
        <v>51</v>
      </c>
      <c r="E16" s="83">
        <v>72</v>
      </c>
      <c r="F16" s="83">
        <v>54</v>
      </c>
      <c r="G16" s="80">
        <f t="shared" si="0"/>
        <v>-0.25</v>
      </c>
      <c r="H16" s="81">
        <f t="shared" si="1"/>
        <v>-9.0732502552562599E-2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20</v>
      </c>
      <c r="C17" s="83">
        <v>11</v>
      </c>
      <c r="D17" s="83">
        <v>45</v>
      </c>
      <c r="E17" s="83">
        <v>28</v>
      </c>
      <c r="F17" s="83">
        <v>42</v>
      </c>
      <c r="G17" s="80">
        <f t="shared" si="0"/>
        <v>0.5</v>
      </c>
      <c r="H17" s="81">
        <f t="shared" si="1"/>
        <v>0.20380134350271595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14</v>
      </c>
      <c r="C18" s="83">
        <v>7</v>
      </c>
      <c r="D18" s="83">
        <v>2</v>
      </c>
      <c r="E18" s="83">
        <v>4</v>
      </c>
      <c r="F18" s="83">
        <v>10</v>
      </c>
      <c r="G18" s="80">
        <f t="shared" si="0"/>
        <v>1.5</v>
      </c>
      <c r="H18" s="81">
        <f t="shared" si="1"/>
        <v>-8.0677284775081515E-2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82</v>
      </c>
      <c r="C19" s="83">
        <v>27</v>
      </c>
      <c r="D19" s="83">
        <v>21</v>
      </c>
      <c r="E19" s="83">
        <v>32</v>
      </c>
      <c r="F19" s="83">
        <v>42</v>
      </c>
      <c r="G19" s="80">
        <f t="shared" si="0"/>
        <v>0.3125</v>
      </c>
      <c r="H19" s="81">
        <f t="shared" si="1"/>
        <v>-0.15402240844065684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106</v>
      </c>
      <c r="C20" s="83">
        <v>48</v>
      </c>
      <c r="D20" s="83">
        <v>63</v>
      </c>
      <c r="E20" s="83">
        <v>49</v>
      </c>
      <c r="F20" s="83">
        <v>23</v>
      </c>
      <c r="G20" s="80">
        <f t="shared" si="0"/>
        <v>-0.53061224489795911</v>
      </c>
      <c r="H20" s="81">
        <f t="shared" si="1"/>
        <v>-0.31749554163793581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54</v>
      </c>
      <c r="C21" s="83">
        <v>10</v>
      </c>
      <c r="D21" s="83">
        <v>10</v>
      </c>
      <c r="E21" s="83">
        <v>22</v>
      </c>
      <c r="F21" s="83">
        <v>14</v>
      </c>
      <c r="G21" s="80">
        <f t="shared" si="0"/>
        <v>-0.36363636363636365</v>
      </c>
      <c r="H21" s="81">
        <f t="shared" si="1"/>
        <v>-0.2864349523573092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34</v>
      </c>
      <c r="C22" s="83">
        <v>17</v>
      </c>
      <c r="D22" s="83">
        <v>10</v>
      </c>
      <c r="E22" s="83">
        <v>9</v>
      </c>
      <c r="F22" s="83">
        <v>17</v>
      </c>
      <c r="G22" s="80">
        <f t="shared" si="0"/>
        <v>0.88888888888888884</v>
      </c>
      <c r="H22" s="81">
        <f t="shared" si="1"/>
        <v>-0.1591035847462855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</v>
      </c>
      <c r="C23" s="83">
        <v>6</v>
      </c>
      <c r="D23" s="83">
        <v>1</v>
      </c>
      <c r="E23" s="83">
        <v>12</v>
      </c>
      <c r="F23" s="83">
        <v>7</v>
      </c>
      <c r="G23" s="80">
        <f t="shared" si="0"/>
        <v>-0.41666666666666663</v>
      </c>
      <c r="H23" s="81">
        <f t="shared" si="1"/>
        <v>0.15016331689560292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7</v>
      </c>
      <c r="C24" s="83">
        <v>7</v>
      </c>
      <c r="D24" s="83">
        <v>19</v>
      </c>
      <c r="E24" s="83">
        <v>16</v>
      </c>
      <c r="F24" s="83">
        <v>15</v>
      </c>
      <c r="G24" s="80">
        <f t="shared" si="0"/>
        <v>-6.25E-2</v>
      </c>
      <c r="H24" s="81">
        <f t="shared" si="1"/>
        <v>0.20989673502443984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172</v>
      </c>
      <c r="C25" s="83">
        <v>102</v>
      </c>
      <c r="D25" s="83">
        <v>81</v>
      </c>
      <c r="E25" s="83">
        <v>79</v>
      </c>
      <c r="F25" s="83">
        <v>50</v>
      </c>
      <c r="G25" s="80">
        <f t="shared" si="0"/>
        <v>-0.36708860759493667</v>
      </c>
      <c r="H25" s="81">
        <f t="shared" si="1"/>
        <v>-0.26572221467812873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43</v>
      </c>
      <c r="C26" s="83">
        <v>11</v>
      </c>
      <c r="D26" s="83">
        <v>32</v>
      </c>
      <c r="E26" s="83">
        <v>16</v>
      </c>
      <c r="F26" s="83">
        <v>17</v>
      </c>
      <c r="G26" s="80">
        <f t="shared" si="0"/>
        <v>6.25E-2</v>
      </c>
      <c r="H26" s="81">
        <f t="shared" si="1"/>
        <v>-0.20705125434425919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198</v>
      </c>
      <c r="C27" s="83">
        <v>152</v>
      </c>
      <c r="D27" s="83">
        <v>173</v>
      </c>
      <c r="E27" s="83">
        <v>161</v>
      </c>
      <c r="F27" s="83">
        <v>80</v>
      </c>
      <c r="G27" s="80">
        <f t="shared" si="0"/>
        <v>-0.50310559006211175</v>
      </c>
      <c r="H27" s="81">
        <f t="shared" si="1"/>
        <v>-0.20272857434639724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20</v>
      </c>
      <c r="C28" s="83">
        <v>30</v>
      </c>
      <c r="D28" s="83">
        <v>14</v>
      </c>
      <c r="E28" s="83">
        <v>16</v>
      </c>
      <c r="F28" s="83">
        <v>11</v>
      </c>
      <c r="G28" s="80">
        <f t="shared" si="0"/>
        <v>-0.3125</v>
      </c>
      <c r="H28" s="81">
        <f t="shared" si="1"/>
        <v>-0.13882647003663295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21</v>
      </c>
      <c r="C29" s="83">
        <v>32</v>
      </c>
      <c r="D29" s="83">
        <v>42</v>
      </c>
      <c r="E29" s="83">
        <v>19</v>
      </c>
      <c r="F29" s="83">
        <v>26</v>
      </c>
      <c r="G29" s="80">
        <f t="shared" si="0"/>
        <v>0.36842105263157898</v>
      </c>
      <c r="H29" s="81">
        <f t="shared" si="1"/>
        <v>5.4844671280266599E-2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21</v>
      </c>
      <c r="C30" s="83">
        <v>52</v>
      </c>
      <c r="D30" s="83">
        <v>33</v>
      </c>
      <c r="E30" s="83">
        <v>12</v>
      </c>
      <c r="F30" s="83">
        <v>24</v>
      </c>
      <c r="G30" s="80">
        <f t="shared" si="0"/>
        <v>1</v>
      </c>
      <c r="H30" s="81">
        <f t="shared" si="1"/>
        <v>3.3946307914341167E-2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</v>
      </c>
      <c r="C31" s="83">
        <v>5</v>
      </c>
      <c r="D31" s="83">
        <v>1</v>
      </c>
      <c r="E31" s="83">
        <v>4</v>
      </c>
      <c r="F31" s="83">
        <v>3</v>
      </c>
      <c r="G31" s="80">
        <f t="shared" si="0"/>
        <v>-0.25</v>
      </c>
      <c r="H31" s="81">
        <f t="shared" si="1"/>
        <v>0.3160740129524926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4</v>
      </c>
      <c r="C32" s="83">
        <v>8</v>
      </c>
      <c r="D32" s="83">
        <v>7</v>
      </c>
      <c r="E32" s="83">
        <v>0</v>
      </c>
      <c r="F32" s="83">
        <v>4</v>
      </c>
      <c r="G32" s="80" t="str">
        <f t="shared" si="0"/>
        <v>-</v>
      </c>
      <c r="H32" s="81">
        <f t="shared" si="1"/>
        <v>0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11</v>
      </c>
      <c r="C33" s="83">
        <v>17</v>
      </c>
      <c r="D33" s="83">
        <v>12</v>
      </c>
      <c r="E33" s="83">
        <v>47</v>
      </c>
      <c r="F33" s="83">
        <v>2</v>
      </c>
      <c r="G33" s="80">
        <f t="shared" si="0"/>
        <v>-0.95744680851063835</v>
      </c>
      <c r="H33" s="81">
        <f t="shared" si="1"/>
        <v>-0.3470057942743896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12</v>
      </c>
      <c r="C34" s="83">
        <v>11</v>
      </c>
      <c r="D34" s="83">
        <v>10</v>
      </c>
      <c r="E34" s="83">
        <v>14</v>
      </c>
      <c r="F34" s="83">
        <v>7</v>
      </c>
      <c r="G34" s="80">
        <f t="shared" si="0"/>
        <v>-0.5</v>
      </c>
      <c r="H34" s="81">
        <f t="shared" si="1"/>
        <v>-0.12606486749531953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31</v>
      </c>
      <c r="C35" s="83">
        <v>34</v>
      </c>
      <c r="D35" s="83">
        <v>42</v>
      </c>
      <c r="E35" s="83">
        <v>20</v>
      </c>
      <c r="F35" s="83">
        <v>7</v>
      </c>
      <c r="G35" s="80">
        <f t="shared" si="0"/>
        <v>-0.65</v>
      </c>
      <c r="H35" s="81">
        <f t="shared" si="1"/>
        <v>-0.31065903696973629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78</v>
      </c>
      <c r="C36" s="90">
        <f>C38-SUM(C5:C35)</f>
        <v>177</v>
      </c>
      <c r="D36" s="90">
        <f>D38-SUM(D5:D35)</f>
        <v>58</v>
      </c>
      <c r="E36" s="90">
        <f>E38-SUM(E5:E35)</f>
        <v>142</v>
      </c>
      <c r="F36" s="90">
        <v>59</v>
      </c>
      <c r="G36" s="80">
        <f t="shared" si="0"/>
        <v>-0.58450704225352113</v>
      </c>
      <c r="H36" s="81">
        <f t="shared" si="1"/>
        <v>-6.7413010693959996E-2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6984</v>
      </c>
      <c r="C37" s="67">
        <v>4485</v>
      </c>
      <c r="D37" s="67">
        <v>5090</v>
      </c>
      <c r="E37" s="67">
        <v>4815</v>
      </c>
      <c r="F37" s="67">
        <v>3519</v>
      </c>
      <c r="G37" s="70">
        <f t="shared" si="0"/>
        <v>-0.2691588785046729</v>
      </c>
      <c r="H37" s="71">
        <f t="shared" si="1"/>
        <v>-0.15748283245015426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12954</v>
      </c>
      <c r="C38" s="72">
        <v>10401</v>
      </c>
      <c r="D38" s="72">
        <v>10425</v>
      </c>
      <c r="E38" s="72">
        <v>13481</v>
      </c>
      <c r="F38" s="72">
        <v>10045</v>
      </c>
      <c r="G38" s="70">
        <f t="shared" si="0"/>
        <v>-0.25487723462651135</v>
      </c>
      <c r="H38" s="70">
        <f t="shared" si="1"/>
        <v>-6.1603213057880746E-2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101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1113</v>
      </c>
      <c r="C5" s="78">
        <v>2315</v>
      </c>
      <c r="D5" s="78">
        <v>8481</v>
      </c>
      <c r="E5" s="83">
        <v>8334</v>
      </c>
      <c r="F5" s="83">
        <v>7390</v>
      </c>
      <c r="G5" s="80">
        <f>IF(E5&gt;0,F5/E5-1,"-")</f>
        <v>-0.11327093832493396</v>
      </c>
      <c r="H5" s="81">
        <f>IF(B5&gt;0,((F5/B5)^(1/4)-1),"-")</f>
        <v>0.60523018808607465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399</v>
      </c>
      <c r="C6" s="83">
        <v>1016</v>
      </c>
      <c r="D6" s="98">
        <v>3524</v>
      </c>
      <c r="E6" s="50">
        <v>3190</v>
      </c>
      <c r="F6" s="101">
        <v>2106</v>
      </c>
      <c r="G6" s="80">
        <f t="shared" ref="G6:G38" si="0">IF(E6&gt;0,F6/E6-1,"-")</f>
        <v>-0.33981191222570528</v>
      </c>
      <c r="H6" s="81">
        <f t="shared" ref="H6:H38" si="1">IF(B6&gt;0,((F6/B6)^(1/4)-1),"-")</f>
        <v>0.51572832944883507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227</v>
      </c>
      <c r="C7" s="83">
        <v>431</v>
      </c>
      <c r="D7" s="83">
        <v>1127</v>
      </c>
      <c r="E7" s="83">
        <v>1046</v>
      </c>
      <c r="F7" s="83">
        <v>961</v>
      </c>
      <c r="G7" s="80">
        <f t="shared" si="0"/>
        <v>-8.1261950286806939E-2</v>
      </c>
      <c r="H7" s="81">
        <f t="shared" si="1"/>
        <v>0.43441356168990297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112</v>
      </c>
      <c r="C8" s="83">
        <v>176</v>
      </c>
      <c r="D8" s="83">
        <v>449</v>
      </c>
      <c r="E8" s="83">
        <v>464</v>
      </c>
      <c r="F8" s="83">
        <v>433</v>
      </c>
      <c r="G8" s="80">
        <f t="shared" si="0"/>
        <v>-6.6810344827586188E-2</v>
      </c>
      <c r="H8" s="81">
        <f t="shared" si="1"/>
        <v>0.40222423357122183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49</v>
      </c>
      <c r="C9" s="83">
        <v>108</v>
      </c>
      <c r="D9" s="83">
        <v>201</v>
      </c>
      <c r="E9" s="83">
        <v>133</v>
      </c>
      <c r="F9" s="83">
        <v>133</v>
      </c>
      <c r="G9" s="80">
        <f t="shared" si="0"/>
        <v>0</v>
      </c>
      <c r="H9" s="81">
        <f t="shared" si="1"/>
        <v>0.28355324864059606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4</v>
      </c>
      <c r="C10" s="83">
        <v>8</v>
      </c>
      <c r="D10" s="83">
        <v>38</v>
      </c>
      <c r="E10" s="83">
        <v>38</v>
      </c>
      <c r="F10" s="83">
        <v>48</v>
      </c>
      <c r="G10" s="80">
        <f t="shared" si="0"/>
        <v>0.26315789473684204</v>
      </c>
      <c r="H10" s="81">
        <f t="shared" si="1"/>
        <v>0.86120971820419912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0</v>
      </c>
      <c r="C11" s="83">
        <v>6</v>
      </c>
      <c r="D11" s="83">
        <v>5</v>
      </c>
      <c r="E11" s="83">
        <v>23</v>
      </c>
      <c r="F11" s="83">
        <v>26</v>
      </c>
      <c r="G11" s="80">
        <f t="shared" si="0"/>
        <v>0.13043478260869557</v>
      </c>
      <c r="H11" s="81" t="str">
        <f t="shared" si="1"/>
        <v>-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</v>
      </c>
      <c r="C12" s="83">
        <v>6</v>
      </c>
      <c r="D12" s="83">
        <v>9</v>
      </c>
      <c r="E12" s="83">
        <v>30</v>
      </c>
      <c r="F12" s="83">
        <v>15</v>
      </c>
      <c r="G12" s="80">
        <f t="shared" si="0"/>
        <v>-0.5</v>
      </c>
      <c r="H12" s="81">
        <f t="shared" si="1"/>
        <v>0.65487545982343653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5</v>
      </c>
      <c r="C13" s="83">
        <v>8</v>
      </c>
      <c r="D13" s="83">
        <v>64</v>
      </c>
      <c r="E13" s="83">
        <v>82</v>
      </c>
      <c r="F13" s="83">
        <v>173</v>
      </c>
      <c r="G13" s="80">
        <f t="shared" si="0"/>
        <v>1.1097560975609757</v>
      </c>
      <c r="H13" s="81">
        <f t="shared" si="1"/>
        <v>1.4253198692009881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</v>
      </c>
      <c r="C14" s="83">
        <v>0</v>
      </c>
      <c r="D14" s="83">
        <v>11</v>
      </c>
      <c r="E14" s="83">
        <v>11</v>
      </c>
      <c r="F14" s="83">
        <v>9</v>
      </c>
      <c r="G14" s="80">
        <f t="shared" si="0"/>
        <v>-0.18181818181818177</v>
      </c>
      <c r="H14" s="81">
        <f t="shared" si="1"/>
        <v>0.3160740129524926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137</v>
      </c>
      <c r="C15" s="83">
        <v>105</v>
      </c>
      <c r="D15" s="83">
        <v>77</v>
      </c>
      <c r="E15" s="83">
        <v>81</v>
      </c>
      <c r="F15" s="83">
        <v>75</v>
      </c>
      <c r="G15" s="80">
        <f t="shared" si="0"/>
        <v>-7.407407407407407E-2</v>
      </c>
      <c r="H15" s="81">
        <f t="shared" si="1"/>
        <v>-0.13982825232370888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12</v>
      </c>
      <c r="C16" s="83">
        <v>24</v>
      </c>
      <c r="D16" s="83">
        <v>104</v>
      </c>
      <c r="E16" s="83">
        <v>49</v>
      </c>
      <c r="F16" s="83">
        <v>33</v>
      </c>
      <c r="G16" s="80">
        <f t="shared" si="0"/>
        <v>-0.32653061224489799</v>
      </c>
      <c r="H16" s="81">
        <f t="shared" si="1"/>
        <v>0.28775478845069724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</v>
      </c>
      <c r="C17" s="83">
        <v>1</v>
      </c>
      <c r="D17" s="83">
        <v>3</v>
      </c>
      <c r="E17" s="83">
        <v>5</v>
      </c>
      <c r="F17" s="83">
        <v>4</v>
      </c>
      <c r="G17" s="80">
        <f t="shared" si="0"/>
        <v>-0.19999999999999996</v>
      </c>
      <c r="H17" s="81">
        <f t="shared" si="1"/>
        <v>7.4569931823541991E-2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</v>
      </c>
      <c r="C18" s="83">
        <v>1</v>
      </c>
      <c r="D18" s="83">
        <v>9</v>
      </c>
      <c r="E18" s="83">
        <v>0</v>
      </c>
      <c r="F18" s="83">
        <v>2</v>
      </c>
      <c r="G18" s="80" t="str">
        <f t="shared" si="0"/>
        <v>-</v>
      </c>
      <c r="H18" s="81">
        <f t="shared" si="1"/>
        <v>-0.29289321881345243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2</v>
      </c>
      <c r="C19" s="83">
        <v>26</v>
      </c>
      <c r="D19" s="83">
        <v>13</v>
      </c>
      <c r="E19" s="83">
        <v>20</v>
      </c>
      <c r="F19" s="83">
        <v>33</v>
      </c>
      <c r="G19" s="80">
        <f t="shared" si="0"/>
        <v>0.64999999999999991</v>
      </c>
      <c r="H19" s="81">
        <f t="shared" si="1"/>
        <v>1.0154451623197245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22</v>
      </c>
      <c r="C20" s="83">
        <v>24</v>
      </c>
      <c r="D20" s="83">
        <v>45</v>
      </c>
      <c r="E20" s="83">
        <v>72</v>
      </c>
      <c r="F20" s="83">
        <v>39</v>
      </c>
      <c r="G20" s="80">
        <f t="shared" si="0"/>
        <v>-0.45833333333333337</v>
      </c>
      <c r="H20" s="81">
        <f t="shared" si="1"/>
        <v>0.15387956342847664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15</v>
      </c>
      <c r="C21" s="83">
        <v>10</v>
      </c>
      <c r="D21" s="83">
        <v>32</v>
      </c>
      <c r="E21" s="83">
        <v>25</v>
      </c>
      <c r="F21" s="83">
        <v>9</v>
      </c>
      <c r="G21" s="80">
        <f t="shared" si="0"/>
        <v>-0.64</v>
      </c>
      <c r="H21" s="81">
        <f t="shared" si="1"/>
        <v>-0.11988826320660662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</v>
      </c>
      <c r="C22" s="83">
        <v>2</v>
      </c>
      <c r="D22" s="83">
        <v>8</v>
      </c>
      <c r="E22" s="83">
        <v>6</v>
      </c>
      <c r="F22" s="83">
        <v>4</v>
      </c>
      <c r="G22" s="80">
        <f t="shared" si="0"/>
        <v>-0.33333333333333337</v>
      </c>
      <c r="H22" s="81">
        <f t="shared" si="1"/>
        <v>0.18920711500272103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</v>
      </c>
      <c r="C23" s="83">
        <v>8</v>
      </c>
      <c r="D23" s="83">
        <v>20</v>
      </c>
      <c r="E23" s="83">
        <v>10</v>
      </c>
      <c r="F23" s="83">
        <v>9</v>
      </c>
      <c r="G23" s="80">
        <f t="shared" si="0"/>
        <v>-9.9999999999999978E-2</v>
      </c>
      <c r="H23" s="81">
        <f t="shared" si="1"/>
        <v>0.45647531512197026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</v>
      </c>
      <c r="C24" s="83">
        <v>3</v>
      </c>
      <c r="D24" s="83">
        <v>1</v>
      </c>
      <c r="E24" s="83">
        <v>13</v>
      </c>
      <c r="F24" s="83">
        <v>3</v>
      </c>
      <c r="G24" s="80">
        <f t="shared" si="0"/>
        <v>-0.76923076923076916</v>
      </c>
      <c r="H24" s="81">
        <f t="shared" si="1"/>
        <v>0.3160740129524926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</v>
      </c>
      <c r="C25" s="83">
        <v>5</v>
      </c>
      <c r="D25" s="83">
        <v>20</v>
      </c>
      <c r="E25" s="83">
        <v>15</v>
      </c>
      <c r="F25" s="83">
        <v>21</v>
      </c>
      <c r="G25" s="80">
        <f t="shared" si="0"/>
        <v>0.39999999999999991</v>
      </c>
      <c r="H25" s="81">
        <f t="shared" si="1"/>
        <v>1.1406951429280725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22</v>
      </c>
      <c r="C26" s="83">
        <v>25</v>
      </c>
      <c r="D26" s="83">
        <v>25</v>
      </c>
      <c r="E26" s="83">
        <v>15</v>
      </c>
      <c r="F26" s="83">
        <v>10</v>
      </c>
      <c r="G26" s="80">
        <f t="shared" si="0"/>
        <v>-0.33333333333333337</v>
      </c>
      <c r="H26" s="81">
        <f t="shared" si="1"/>
        <v>-0.17890325633136139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0</v>
      </c>
      <c r="C27" s="83">
        <v>49</v>
      </c>
      <c r="D27" s="83">
        <v>48</v>
      </c>
      <c r="E27" s="83">
        <v>34</v>
      </c>
      <c r="F27" s="83">
        <v>20</v>
      </c>
      <c r="G27" s="80">
        <f t="shared" si="0"/>
        <v>-0.41176470588235292</v>
      </c>
      <c r="H27" s="81" t="str">
        <f t="shared" si="1"/>
        <v>-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0</v>
      </c>
      <c r="C28" s="83">
        <v>1</v>
      </c>
      <c r="D28" s="83">
        <v>3</v>
      </c>
      <c r="E28" s="83">
        <v>6</v>
      </c>
      <c r="F28" s="83">
        <v>2</v>
      </c>
      <c r="G28" s="80">
        <f t="shared" si="0"/>
        <v>-0.66666666666666674</v>
      </c>
      <c r="H28" s="81" t="str">
        <f t="shared" si="1"/>
        <v>-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22</v>
      </c>
      <c r="C29" s="83">
        <v>18</v>
      </c>
      <c r="D29" s="83">
        <v>24</v>
      </c>
      <c r="E29" s="83">
        <v>10</v>
      </c>
      <c r="F29" s="83">
        <v>19</v>
      </c>
      <c r="G29" s="80">
        <f t="shared" si="0"/>
        <v>0.89999999999999991</v>
      </c>
      <c r="H29" s="81">
        <f t="shared" si="1"/>
        <v>-3.5987356263111447E-2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</v>
      </c>
      <c r="C30" s="83">
        <v>0</v>
      </c>
      <c r="D30" s="83">
        <v>12</v>
      </c>
      <c r="E30" s="83">
        <v>9</v>
      </c>
      <c r="F30" s="83">
        <v>22</v>
      </c>
      <c r="G30" s="80">
        <f t="shared" si="0"/>
        <v>1.4444444444444446</v>
      </c>
      <c r="H30" s="81">
        <f t="shared" si="1"/>
        <v>0.64560408408138081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23</v>
      </c>
      <c r="C31" s="83">
        <v>1</v>
      </c>
      <c r="D31" s="83">
        <v>4</v>
      </c>
      <c r="E31" s="83">
        <v>17</v>
      </c>
      <c r="F31" s="83">
        <v>10</v>
      </c>
      <c r="G31" s="80">
        <f t="shared" si="0"/>
        <v>-0.41176470588235292</v>
      </c>
      <c r="H31" s="81">
        <f t="shared" si="1"/>
        <v>-0.18797754132303268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0</v>
      </c>
      <c r="C32" s="83">
        <v>4</v>
      </c>
      <c r="D32" s="83">
        <v>11</v>
      </c>
      <c r="E32" s="83">
        <v>3</v>
      </c>
      <c r="F32" s="83">
        <v>2</v>
      </c>
      <c r="G32" s="80">
        <f t="shared" si="0"/>
        <v>-0.33333333333333337</v>
      </c>
      <c r="H32" s="81" t="str">
        <f t="shared" si="1"/>
        <v>-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3</v>
      </c>
      <c r="C33" s="83">
        <v>3</v>
      </c>
      <c r="D33" s="83">
        <v>6</v>
      </c>
      <c r="E33" s="83">
        <v>5</v>
      </c>
      <c r="F33" s="83">
        <v>9</v>
      </c>
      <c r="G33" s="80">
        <f t="shared" si="0"/>
        <v>0.8</v>
      </c>
      <c r="H33" s="81">
        <f t="shared" si="1"/>
        <v>0.3160740129524926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</v>
      </c>
      <c r="C34" s="83">
        <v>2</v>
      </c>
      <c r="D34" s="83">
        <v>0</v>
      </c>
      <c r="E34" s="83">
        <v>11</v>
      </c>
      <c r="F34" s="83">
        <v>9</v>
      </c>
      <c r="G34" s="80">
        <f t="shared" si="0"/>
        <v>-0.18181818181818177</v>
      </c>
      <c r="H34" s="81">
        <f t="shared" si="1"/>
        <v>0.45647531512197026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0</v>
      </c>
      <c r="C35" s="83">
        <v>2</v>
      </c>
      <c r="D35" s="83">
        <v>4</v>
      </c>
      <c r="E35" s="83">
        <v>16</v>
      </c>
      <c r="F35" s="83"/>
      <c r="G35" s="80">
        <f t="shared" si="0"/>
        <v>-1</v>
      </c>
      <c r="H35" s="81" t="str">
        <f t="shared" si="1"/>
        <v>-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64</v>
      </c>
      <c r="C36" s="90">
        <f>C38-SUM(C5:C35)</f>
        <v>55</v>
      </c>
      <c r="D36" s="90">
        <f>D38-SUM(D5:D35)</f>
        <v>167</v>
      </c>
      <c r="E36" s="90">
        <f>E38-SUM(E5:E35)</f>
        <v>65</v>
      </c>
      <c r="F36" s="90">
        <v>52</v>
      </c>
      <c r="G36" s="80">
        <f t="shared" si="0"/>
        <v>-0.19999999999999996</v>
      </c>
      <c r="H36" s="81">
        <f t="shared" si="1"/>
        <v>-5.0585538942029107E-2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1145</v>
      </c>
      <c r="C37" s="67">
        <v>2128</v>
      </c>
      <c r="D37" s="67">
        <v>6064</v>
      </c>
      <c r="E37" s="67">
        <v>5504</v>
      </c>
      <c r="F37" s="67">
        <v>4291</v>
      </c>
      <c r="G37" s="70">
        <f t="shared" si="0"/>
        <v>-0.22038517441860461</v>
      </c>
      <c r="H37" s="71">
        <f t="shared" si="1"/>
        <v>0.39135597366070596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2258</v>
      </c>
      <c r="C38" s="72">
        <v>4443</v>
      </c>
      <c r="D38" s="72">
        <v>14545</v>
      </c>
      <c r="E38" s="72">
        <v>13838</v>
      </c>
      <c r="F38" s="72">
        <v>11681</v>
      </c>
      <c r="G38" s="70">
        <f t="shared" si="0"/>
        <v>-0.15587512646336177</v>
      </c>
      <c r="H38" s="70">
        <f t="shared" si="1"/>
        <v>0.50813084205678893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135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 t="s">
        <v>143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743</v>
      </c>
      <c r="C5" s="78">
        <v>403</v>
      </c>
      <c r="D5" s="78">
        <v>363</v>
      </c>
      <c r="E5" s="83">
        <v>646</v>
      </c>
      <c r="F5" s="83">
        <v>2680</v>
      </c>
      <c r="G5" s="80">
        <f>IF(E5&gt;0,F5/E5-1,"-")</f>
        <v>3.1486068111455108</v>
      </c>
      <c r="H5" s="81">
        <f>IF(B5&gt;0,((F5/B5)^(1/4)-1),"-")</f>
        <v>0.37811828516253709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332</v>
      </c>
      <c r="C6" s="83">
        <v>184</v>
      </c>
      <c r="D6" s="98">
        <v>199</v>
      </c>
      <c r="E6" s="50">
        <v>419</v>
      </c>
      <c r="F6" s="101">
        <v>2002</v>
      </c>
      <c r="G6" s="80">
        <f t="shared" ref="G6:G38" si="0">IF(E6&gt;0,F6/E6-1,"-")</f>
        <v>3.778042959427208</v>
      </c>
      <c r="H6" s="81">
        <f t="shared" ref="H6:H38" si="1">IF(B6&gt;0,((F6/B6)^(1/4)-1),"-")</f>
        <v>0.56704510575035316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322</v>
      </c>
      <c r="C7" s="83">
        <v>97</v>
      </c>
      <c r="D7" s="83">
        <v>129</v>
      </c>
      <c r="E7" s="83">
        <v>315</v>
      </c>
      <c r="F7" s="83">
        <v>1043</v>
      </c>
      <c r="G7" s="80">
        <f t="shared" si="0"/>
        <v>2.3111111111111109</v>
      </c>
      <c r="H7" s="81">
        <f t="shared" si="1"/>
        <v>0.34155075859891415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201</v>
      </c>
      <c r="C8" s="83">
        <v>36</v>
      </c>
      <c r="D8" s="83">
        <v>79</v>
      </c>
      <c r="E8" s="83">
        <v>188</v>
      </c>
      <c r="F8" s="83">
        <v>589</v>
      </c>
      <c r="G8" s="80">
        <f t="shared" si="0"/>
        <v>2.1329787234042552</v>
      </c>
      <c r="H8" s="81">
        <f t="shared" si="1"/>
        <v>0.30836768581850738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145</v>
      </c>
      <c r="C9" s="83">
        <v>56</v>
      </c>
      <c r="D9" s="83">
        <v>122</v>
      </c>
      <c r="E9" s="83">
        <v>207</v>
      </c>
      <c r="F9" s="83">
        <v>409</v>
      </c>
      <c r="G9" s="80">
        <f t="shared" si="0"/>
        <v>0.97584541062801922</v>
      </c>
      <c r="H9" s="81">
        <f t="shared" si="1"/>
        <v>0.29595173199507907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3</v>
      </c>
      <c r="C10" s="83">
        <v>1</v>
      </c>
      <c r="D10" s="83">
        <v>4</v>
      </c>
      <c r="E10" s="83">
        <v>36</v>
      </c>
      <c r="F10" s="83">
        <v>70</v>
      </c>
      <c r="G10" s="80">
        <f t="shared" si="0"/>
        <v>0.94444444444444442</v>
      </c>
      <c r="H10" s="81">
        <f t="shared" si="1"/>
        <v>1.1978305019715418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9</v>
      </c>
      <c r="C11" s="83">
        <v>1</v>
      </c>
      <c r="D11" s="83">
        <v>0</v>
      </c>
      <c r="E11" s="83">
        <v>10</v>
      </c>
      <c r="F11" s="83">
        <v>30</v>
      </c>
      <c r="G11" s="80">
        <f t="shared" si="0"/>
        <v>2</v>
      </c>
      <c r="H11" s="81">
        <f t="shared" si="1"/>
        <v>0.35120015480703448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9</v>
      </c>
      <c r="C12" s="83">
        <v>1</v>
      </c>
      <c r="D12" s="83">
        <v>24</v>
      </c>
      <c r="E12" s="83">
        <v>24</v>
      </c>
      <c r="F12" s="83">
        <v>34</v>
      </c>
      <c r="G12" s="80">
        <f t="shared" si="0"/>
        <v>0.41666666666666674</v>
      </c>
      <c r="H12" s="81">
        <f t="shared" si="1"/>
        <v>0.39414871215918001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4</v>
      </c>
      <c r="C13" s="83">
        <v>0</v>
      </c>
      <c r="D13" s="83">
        <v>20</v>
      </c>
      <c r="E13" s="83">
        <v>21</v>
      </c>
      <c r="F13" s="83">
        <v>62</v>
      </c>
      <c r="G13" s="80">
        <f t="shared" si="0"/>
        <v>1.9523809523809526</v>
      </c>
      <c r="H13" s="81">
        <f t="shared" si="1"/>
        <v>0.98418848323588093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</v>
      </c>
      <c r="C14" s="83">
        <v>0</v>
      </c>
      <c r="D14" s="83">
        <v>0</v>
      </c>
      <c r="E14" s="83">
        <v>6</v>
      </c>
      <c r="F14" s="83">
        <v>19</v>
      </c>
      <c r="G14" s="80">
        <f t="shared" si="0"/>
        <v>2.1666666666666665</v>
      </c>
      <c r="H14" s="81">
        <f t="shared" si="1"/>
        <v>0.75562154278320715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43</v>
      </c>
      <c r="C15" s="83">
        <v>18</v>
      </c>
      <c r="D15" s="83">
        <v>21</v>
      </c>
      <c r="E15" s="83">
        <v>105</v>
      </c>
      <c r="F15" s="83">
        <v>178</v>
      </c>
      <c r="G15" s="80">
        <f t="shared" si="0"/>
        <v>0.69523809523809521</v>
      </c>
      <c r="H15" s="81">
        <f t="shared" si="1"/>
        <v>0.42638869023739612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15</v>
      </c>
      <c r="C16" s="83">
        <v>2</v>
      </c>
      <c r="D16" s="83">
        <v>18</v>
      </c>
      <c r="E16" s="83">
        <v>27</v>
      </c>
      <c r="F16" s="83">
        <v>98</v>
      </c>
      <c r="G16" s="80">
        <f t="shared" si="0"/>
        <v>2.6296296296296298</v>
      </c>
      <c r="H16" s="81">
        <f t="shared" si="1"/>
        <v>0.59876158375499355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0</v>
      </c>
      <c r="C17" s="83">
        <v>0</v>
      </c>
      <c r="D17" s="83">
        <v>0</v>
      </c>
      <c r="E17" s="83">
        <v>14</v>
      </c>
      <c r="F17" s="83">
        <v>35</v>
      </c>
      <c r="G17" s="80">
        <f t="shared" si="0"/>
        <v>1.5</v>
      </c>
      <c r="H17" s="81" t="str">
        <f t="shared" si="1"/>
        <v>-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</v>
      </c>
      <c r="C18" s="83">
        <v>0</v>
      </c>
      <c r="D18" s="83">
        <v>1</v>
      </c>
      <c r="E18" s="83">
        <v>0</v>
      </c>
      <c r="F18" s="83">
        <v>10</v>
      </c>
      <c r="G18" s="80" t="str">
        <f t="shared" si="0"/>
        <v>-</v>
      </c>
      <c r="H18" s="81">
        <f t="shared" si="1"/>
        <v>0.4953487812212205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0</v>
      </c>
      <c r="C19" s="83">
        <v>0</v>
      </c>
      <c r="D19" s="83">
        <v>0</v>
      </c>
      <c r="E19" s="83">
        <v>7</v>
      </c>
      <c r="F19" s="83">
        <v>32</v>
      </c>
      <c r="G19" s="80">
        <f t="shared" si="0"/>
        <v>3.5714285714285712</v>
      </c>
      <c r="H19" s="81" t="str">
        <f t="shared" si="1"/>
        <v>-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11</v>
      </c>
      <c r="C20" s="83">
        <v>11</v>
      </c>
      <c r="D20" s="83">
        <v>5</v>
      </c>
      <c r="E20" s="83">
        <v>8</v>
      </c>
      <c r="F20" s="83">
        <v>96</v>
      </c>
      <c r="G20" s="80">
        <f t="shared" si="0"/>
        <v>11</v>
      </c>
      <c r="H20" s="81">
        <f t="shared" si="1"/>
        <v>0.71877740952805902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5</v>
      </c>
      <c r="C21" s="83">
        <v>1</v>
      </c>
      <c r="D21" s="83">
        <v>0</v>
      </c>
      <c r="E21" s="83">
        <v>2</v>
      </c>
      <c r="F21" s="83">
        <v>35</v>
      </c>
      <c r="G21" s="80">
        <f t="shared" si="0"/>
        <v>16.5</v>
      </c>
      <c r="H21" s="81">
        <f t="shared" si="1"/>
        <v>0.62657656169778564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</v>
      </c>
      <c r="C22" s="83">
        <v>0</v>
      </c>
      <c r="D22" s="83">
        <v>0</v>
      </c>
      <c r="E22" s="83">
        <v>4</v>
      </c>
      <c r="F22" s="83">
        <v>23</v>
      </c>
      <c r="G22" s="80">
        <f t="shared" si="0"/>
        <v>4.75</v>
      </c>
      <c r="H22" s="81">
        <f t="shared" si="1"/>
        <v>1.1899387030948421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</v>
      </c>
      <c r="C23" s="83">
        <v>2</v>
      </c>
      <c r="D23" s="83">
        <v>0</v>
      </c>
      <c r="E23" s="83">
        <v>0</v>
      </c>
      <c r="F23" s="83">
        <v>10</v>
      </c>
      <c r="G23" s="80" t="str">
        <f t="shared" si="0"/>
        <v>-</v>
      </c>
      <c r="H23" s="81">
        <f t="shared" si="1"/>
        <v>0.4953487812212205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33</v>
      </c>
      <c r="C24" s="83">
        <v>0</v>
      </c>
      <c r="D24" s="83">
        <v>19</v>
      </c>
      <c r="E24" s="83">
        <v>17</v>
      </c>
      <c r="F24" s="83">
        <v>17</v>
      </c>
      <c r="G24" s="80">
        <f t="shared" si="0"/>
        <v>0</v>
      </c>
      <c r="H24" s="81">
        <f t="shared" si="1"/>
        <v>-0.15280429500305337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13</v>
      </c>
      <c r="C25" s="83">
        <v>6</v>
      </c>
      <c r="D25" s="83">
        <v>3</v>
      </c>
      <c r="E25" s="83">
        <v>15</v>
      </c>
      <c r="F25" s="83">
        <v>60</v>
      </c>
      <c r="G25" s="80">
        <f t="shared" si="0"/>
        <v>3</v>
      </c>
      <c r="H25" s="81">
        <f t="shared" si="1"/>
        <v>0.46572324199294135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3</v>
      </c>
      <c r="C26" s="83">
        <v>0</v>
      </c>
      <c r="D26" s="83">
        <v>1</v>
      </c>
      <c r="E26" s="83">
        <v>4</v>
      </c>
      <c r="F26" s="83">
        <v>25</v>
      </c>
      <c r="G26" s="80">
        <f t="shared" si="0"/>
        <v>5.25</v>
      </c>
      <c r="H26" s="81">
        <f t="shared" si="1"/>
        <v>0.69904424484712258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15</v>
      </c>
      <c r="C27" s="83">
        <v>7</v>
      </c>
      <c r="D27" s="83">
        <v>6</v>
      </c>
      <c r="E27" s="83">
        <v>22</v>
      </c>
      <c r="F27" s="83">
        <v>126</v>
      </c>
      <c r="G27" s="80">
        <f t="shared" si="0"/>
        <v>4.7272727272727275</v>
      </c>
      <c r="H27" s="81">
        <f t="shared" si="1"/>
        <v>0.70243218638449378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</v>
      </c>
      <c r="C28" s="83">
        <v>0</v>
      </c>
      <c r="D28" s="83">
        <v>0</v>
      </c>
      <c r="E28" s="83">
        <v>2</v>
      </c>
      <c r="F28" s="83">
        <v>18</v>
      </c>
      <c r="G28" s="80">
        <f t="shared" si="0"/>
        <v>8</v>
      </c>
      <c r="H28" s="81">
        <f t="shared" si="1"/>
        <v>1.0597671439071177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0</v>
      </c>
      <c r="C29" s="83">
        <v>2</v>
      </c>
      <c r="D29" s="83">
        <v>0</v>
      </c>
      <c r="E29" s="83">
        <v>14</v>
      </c>
      <c r="F29" s="83">
        <v>32</v>
      </c>
      <c r="G29" s="80">
        <f t="shared" si="0"/>
        <v>1.2857142857142856</v>
      </c>
      <c r="H29" s="81" t="str">
        <f t="shared" si="1"/>
        <v>-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</v>
      </c>
      <c r="C30" s="83">
        <v>0</v>
      </c>
      <c r="D30" s="83">
        <v>1</v>
      </c>
      <c r="E30" s="83">
        <v>4</v>
      </c>
      <c r="F30" s="83">
        <v>32</v>
      </c>
      <c r="G30" s="80">
        <f t="shared" si="0"/>
        <v>7</v>
      </c>
      <c r="H30" s="81">
        <f t="shared" si="1"/>
        <v>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4</v>
      </c>
      <c r="C31" s="83">
        <v>1</v>
      </c>
      <c r="D31" s="83">
        <v>0</v>
      </c>
      <c r="E31" s="83">
        <v>2</v>
      </c>
      <c r="F31" s="83">
        <v>21</v>
      </c>
      <c r="G31" s="80">
        <f t="shared" si="0"/>
        <v>9.5</v>
      </c>
      <c r="H31" s="81">
        <f t="shared" si="1"/>
        <v>0.51370005201754565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</v>
      </c>
      <c r="C32" s="83">
        <v>0</v>
      </c>
      <c r="D32" s="83">
        <v>0</v>
      </c>
      <c r="E32" s="83">
        <v>0</v>
      </c>
      <c r="F32" s="83">
        <v>29</v>
      </c>
      <c r="G32" s="80" t="str">
        <f t="shared" si="0"/>
        <v>-</v>
      </c>
      <c r="H32" s="81">
        <f t="shared" si="1"/>
        <v>1.3205957871060838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3</v>
      </c>
      <c r="C33" s="83">
        <v>0</v>
      </c>
      <c r="D33" s="83">
        <v>0</v>
      </c>
      <c r="E33" s="83">
        <v>3</v>
      </c>
      <c r="F33" s="83">
        <v>17</v>
      </c>
      <c r="G33" s="80">
        <f t="shared" si="0"/>
        <v>4.666666666666667</v>
      </c>
      <c r="H33" s="81">
        <f t="shared" si="1"/>
        <v>0.54287917312005241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0</v>
      </c>
      <c r="C34" s="83">
        <v>0</v>
      </c>
      <c r="D34" s="83">
        <v>0</v>
      </c>
      <c r="E34" s="83">
        <v>0</v>
      </c>
      <c r="F34" s="83">
        <v>21</v>
      </c>
      <c r="G34" s="80" t="str">
        <f t="shared" si="0"/>
        <v>-</v>
      </c>
      <c r="H34" s="81" t="str">
        <f t="shared" si="1"/>
        <v>-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0</v>
      </c>
      <c r="C35" s="83">
        <v>0</v>
      </c>
      <c r="D35" s="83">
        <v>2</v>
      </c>
      <c r="E35" s="83">
        <v>3</v>
      </c>
      <c r="F35" s="83">
        <v>4</v>
      </c>
      <c r="G35" s="80">
        <f t="shared" si="0"/>
        <v>0.33333333333333326</v>
      </c>
      <c r="H35" s="81" t="str">
        <f t="shared" si="1"/>
        <v>-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19</v>
      </c>
      <c r="C36" s="90">
        <f>C38-SUM(C5:C35)</f>
        <v>3</v>
      </c>
      <c r="D36" s="90">
        <f>D38-SUM(D5:D35)</f>
        <v>16</v>
      </c>
      <c r="E36" s="90">
        <f>E38-SUM(E5:E35)</f>
        <v>24</v>
      </c>
      <c r="F36" s="90">
        <v>109</v>
      </c>
      <c r="G36" s="80">
        <f t="shared" si="0"/>
        <v>3.541666666666667</v>
      </c>
      <c r="H36" s="81">
        <f t="shared" si="1"/>
        <v>0.54763386483215615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1200</v>
      </c>
      <c r="C37" s="67">
        <v>429</v>
      </c>
      <c r="D37" s="67">
        <v>670</v>
      </c>
      <c r="E37" s="67">
        <v>1503</v>
      </c>
      <c r="F37" s="67">
        <v>5286</v>
      </c>
      <c r="G37" s="70">
        <f t="shared" si="0"/>
        <v>2.5169660678642716</v>
      </c>
      <c r="H37" s="71">
        <f t="shared" si="1"/>
        <v>0.44872674655420641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1943</v>
      </c>
      <c r="C38" s="72">
        <v>832</v>
      </c>
      <c r="D38" s="72">
        <v>1033</v>
      </c>
      <c r="E38" s="72">
        <v>2149</v>
      </c>
      <c r="F38" s="72">
        <v>7966</v>
      </c>
      <c r="G38" s="70">
        <f t="shared" si="0"/>
        <v>2.7068403908794787</v>
      </c>
      <c r="H38" s="70">
        <f t="shared" si="1"/>
        <v>0.42295732413470599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102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4415</v>
      </c>
      <c r="C5" s="78">
        <v>4904</v>
      </c>
      <c r="D5" s="78">
        <v>4096</v>
      </c>
      <c r="E5" s="83">
        <v>4671</v>
      </c>
      <c r="F5" s="83">
        <v>8977</v>
      </c>
      <c r="G5" s="80">
        <f>IF(E5&gt;0,F5/E5-1,"-")</f>
        <v>0.92185827445943058</v>
      </c>
      <c r="H5" s="81">
        <f>IF(B5&gt;0,((F5/B5)^(1/4)-1),"-")</f>
        <v>0.19412593090632568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2624</v>
      </c>
      <c r="C6" s="83">
        <v>2995</v>
      </c>
      <c r="D6" s="98">
        <v>1852</v>
      </c>
      <c r="E6" s="50">
        <v>1567</v>
      </c>
      <c r="F6" s="101">
        <v>2160</v>
      </c>
      <c r="G6" s="80">
        <f t="shared" ref="G6:G38" si="0">IF(E6&gt;0,F6/E6-1,"-")</f>
        <v>0.37843012125079767</v>
      </c>
      <c r="H6" s="81">
        <f t="shared" ref="H6:H38" si="1">IF(B6&gt;0,((F6/B6)^(1/4)-1),"-")</f>
        <v>-4.7483560055942786E-2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3694</v>
      </c>
      <c r="C7" s="83">
        <v>3383</v>
      </c>
      <c r="D7" s="83">
        <v>2674</v>
      </c>
      <c r="E7" s="83">
        <v>1307</v>
      </c>
      <c r="F7" s="83">
        <v>2178</v>
      </c>
      <c r="G7" s="80">
        <f t="shared" si="0"/>
        <v>0.66641162968630452</v>
      </c>
      <c r="H7" s="81">
        <f t="shared" si="1"/>
        <v>-0.12372535396833317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3982</v>
      </c>
      <c r="C8" s="83">
        <v>2875</v>
      </c>
      <c r="D8" s="83">
        <v>1803</v>
      </c>
      <c r="E8" s="83">
        <v>1616</v>
      </c>
      <c r="F8" s="83">
        <v>2319</v>
      </c>
      <c r="G8" s="80">
        <f t="shared" si="0"/>
        <v>0.43502475247524752</v>
      </c>
      <c r="H8" s="81">
        <f t="shared" si="1"/>
        <v>-0.1264256510097379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2113</v>
      </c>
      <c r="C9" s="83">
        <v>2548</v>
      </c>
      <c r="D9" s="83">
        <v>1380</v>
      </c>
      <c r="E9" s="83">
        <v>915</v>
      </c>
      <c r="F9" s="83">
        <v>1343</v>
      </c>
      <c r="G9" s="80">
        <f t="shared" si="0"/>
        <v>0.46775956284153009</v>
      </c>
      <c r="H9" s="81">
        <f t="shared" si="1"/>
        <v>-0.10711787462031863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40</v>
      </c>
      <c r="C10" s="83">
        <v>65</v>
      </c>
      <c r="D10" s="83">
        <v>51</v>
      </c>
      <c r="E10" s="83">
        <v>22</v>
      </c>
      <c r="F10" s="83">
        <v>53</v>
      </c>
      <c r="G10" s="80">
        <f t="shared" si="0"/>
        <v>1.4090909090909092</v>
      </c>
      <c r="H10" s="81">
        <f t="shared" si="1"/>
        <v>7.2886966703451961E-2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65</v>
      </c>
      <c r="C11" s="83">
        <v>120</v>
      </c>
      <c r="D11" s="83">
        <v>63</v>
      </c>
      <c r="E11" s="83">
        <v>61</v>
      </c>
      <c r="F11" s="83">
        <v>64</v>
      </c>
      <c r="G11" s="80">
        <f t="shared" si="0"/>
        <v>4.9180327868852514E-2</v>
      </c>
      <c r="H11" s="81">
        <f t="shared" si="1"/>
        <v>-3.8685444612907016E-3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133</v>
      </c>
      <c r="C12" s="83">
        <v>150</v>
      </c>
      <c r="D12" s="83">
        <v>97</v>
      </c>
      <c r="E12" s="83">
        <v>72</v>
      </c>
      <c r="F12" s="83">
        <v>92</v>
      </c>
      <c r="G12" s="80">
        <f t="shared" si="0"/>
        <v>0.27777777777777768</v>
      </c>
      <c r="H12" s="81">
        <f t="shared" si="1"/>
        <v>-8.8022661901897226E-2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252</v>
      </c>
      <c r="C13" s="83">
        <v>149</v>
      </c>
      <c r="D13" s="83">
        <v>112</v>
      </c>
      <c r="E13" s="83">
        <v>109</v>
      </c>
      <c r="F13" s="83">
        <v>128</v>
      </c>
      <c r="G13" s="80">
        <f t="shared" si="0"/>
        <v>0.17431192660550465</v>
      </c>
      <c r="H13" s="81">
        <f t="shared" si="1"/>
        <v>-0.1557863747250946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65</v>
      </c>
      <c r="C14" s="83">
        <v>39</v>
      </c>
      <c r="D14" s="83">
        <v>33</v>
      </c>
      <c r="E14" s="83">
        <v>28</v>
      </c>
      <c r="F14" s="83">
        <v>47</v>
      </c>
      <c r="G14" s="80">
        <f t="shared" si="0"/>
        <v>0.6785714285714286</v>
      </c>
      <c r="H14" s="81">
        <f t="shared" si="1"/>
        <v>-7.7861562022258246E-2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834</v>
      </c>
      <c r="C15" s="83">
        <v>869</v>
      </c>
      <c r="D15" s="83">
        <v>654</v>
      </c>
      <c r="E15" s="83">
        <v>591</v>
      </c>
      <c r="F15" s="83">
        <v>527</v>
      </c>
      <c r="G15" s="80">
        <f t="shared" si="0"/>
        <v>-0.10829103214890012</v>
      </c>
      <c r="H15" s="81">
        <f t="shared" si="1"/>
        <v>-0.10841830969526123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644</v>
      </c>
      <c r="C16" s="83">
        <v>487</v>
      </c>
      <c r="D16" s="83">
        <v>370</v>
      </c>
      <c r="E16" s="83">
        <v>389</v>
      </c>
      <c r="F16" s="83">
        <v>365</v>
      </c>
      <c r="G16" s="80">
        <f t="shared" si="0"/>
        <v>-6.169665809768643E-2</v>
      </c>
      <c r="H16" s="81">
        <f t="shared" si="1"/>
        <v>-0.13233565908883727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48</v>
      </c>
      <c r="C17" s="83">
        <v>114</v>
      </c>
      <c r="D17" s="83">
        <v>66</v>
      </c>
      <c r="E17" s="83">
        <v>97</v>
      </c>
      <c r="F17" s="83">
        <v>82</v>
      </c>
      <c r="G17" s="80">
        <f t="shared" si="0"/>
        <v>-0.15463917525773196</v>
      </c>
      <c r="H17" s="81">
        <f t="shared" si="1"/>
        <v>0.14325511666462409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68</v>
      </c>
      <c r="C18" s="83">
        <v>39</v>
      </c>
      <c r="D18" s="83">
        <v>64</v>
      </c>
      <c r="E18" s="83">
        <v>52</v>
      </c>
      <c r="F18" s="83">
        <v>69</v>
      </c>
      <c r="G18" s="80">
        <f t="shared" si="0"/>
        <v>0.32692307692307687</v>
      </c>
      <c r="H18" s="81">
        <f t="shared" si="1"/>
        <v>3.6563681197250286E-3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123</v>
      </c>
      <c r="C19" s="83">
        <v>64</v>
      </c>
      <c r="D19" s="83">
        <v>46</v>
      </c>
      <c r="E19" s="83">
        <v>43</v>
      </c>
      <c r="F19" s="83">
        <v>42</v>
      </c>
      <c r="G19" s="80">
        <f t="shared" si="0"/>
        <v>-2.3255813953488413E-2</v>
      </c>
      <c r="H19" s="81">
        <f t="shared" si="1"/>
        <v>-0.23557295325794658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261</v>
      </c>
      <c r="C20" s="83">
        <v>211</v>
      </c>
      <c r="D20" s="83">
        <v>172</v>
      </c>
      <c r="E20" s="83">
        <v>100</v>
      </c>
      <c r="F20" s="83">
        <v>169</v>
      </c>
      <c r="G20" s="80">
        <f t="shared" si="0"/>
        <v>0.69</v>
      </c>
      <c r="H20" s="81">
        <f t="shared" si="1"/>
        <v>-0.10296053667231297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198</v>
      </c>
      <c r="C21" s="83">
        <v>149</v>
      </c>
      <c r="D21" s="83">
        <v>80</v>
      </c>
      <c r="E21" s="83">
        <v>59</v>
      </c>
      <c r="F21" s="83">
        <v>38</v>
      </c>
      <c r="G21" s="80">
        <f t="shared" si="0"/>
        <v>-0.35593220338983056</v>
      </c>
      <c r="H21" s="81">
        <f t="shared" si="1"/>
        <v>-0.33811947670657316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91</v>
      </c>
      <c r="C22" s="83">
        <v>108</v>
      </c>
      <c r="D22" s="83">
        <v>147</v>
      </c>
      <c r="E22" s="83">
        <v>53</v>
      </c>
      <c r="F22" s="83">
        <v>48</v>
      </c>
      <c r="G22" s="80">
        <f t="shared" si="0"/>
        <v>-9.4339622641509413E-2</v>
      </c>
      <c r="H22" s="81">
        <f t="shared" si="1"/>
        <v>-0.14778345521659642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383</v>
      </c>
      <c r="C23" s="83">
        <v>65</v>
      </c>
      <c r="D23" s="83">
        <v>35</v>
      </c>
      <c r="E23" s="83">
        <v>29</v>
      </c>
      <c r="F23" s="83">
        <v>52</v>
      </c>
      <c r="G23" s="80">
        <f t="shared" si="0"/>
        <v>0.7931034482758621</v>
      </c>
      <c r="H23" s="81">
        <f t="shared" si="1"/>
        <v>-0.39298259689491499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25</v>
      </c>
      <c r="C24" s="83">
        <v>44</v>
      </c>
      <c r="D24" s="83">
        <v>46</v>
      </c>
      <c r="E24" s="83">
        <v>30</v>
      </c>
      <c r="F24" s="83">
        <v>52</v>
      </c>
      <c r="G24" s="80">
        <f t="shared" si="0"/>
        <v>0.73333333333333339</v>
      </c>
      <c r="H24" s="81">
        <f t="shared" si="1"/>
        <v>0.20092485617776923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290</v>
      </c>
      <c r="C25" s="83">
        <v>191</v>
      </c>
      <c r="D25" s="83">
        <v>196</v>
      </c>
      <c r="E25" s="83">
        <v>224</v>
      </c>
      <c r="F25" s="83">
        <v>243</v>
      </c>
      <c r="G25" s="80">
        <f t="shared" si="0"/>
        <v>8.4821428571428603E-2</v>
      </c>
      <c r="H25" s="81">
        <f t="shared" si="1"/>
        <v>-4.3242073516976842E-2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163</v>
      </c>
      <c r="C26" s="83">
        <v>100</v>
      </c>
      <c r="D26" s="83">
        <v>48</v>
      </c>
      <c r="E26" s="83">
        <v>44</v>
      </c>
      <c r="F26" s="83">
        <v>78</v>
      </c>
      <c r="G26" s="80">
        <f t="shared" si="0"/>
        <v>0.77272727272727271</v>
      </c>
      <c r="H26" s="81">
        <f t="shared" si="1"/>
        <v>-0.16828075708530221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490</v>
      </c>
      <c r="C27" s="83">
        <v>435</v>
      </c>
      <c r="D27" s="83">
        <v>319</v>
      </c>
      <c r="E27" s="83">
        <v>233</v>
      </c>
      <c r="F27" s="83">
        <v>375</v>
      </c>
      <c r="G27" s="80">
        <f t="shared" si="0"/>
        <v>0.60944206008583701</v>
      </c>
      <c r="H27" s="81">
        <f t="shared" si="1"/>
        <v>-6.4683066934150713E-2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53</v>
      </c>
      <c r="C28" s="83">
        <v>47</v>
      </c>
      <c r="D28" s="83">
        <v>33</v>
      </c>
      <c r="E28" s="83">
        <v>20</v>
      </c>
      <c r="F28" s="83">
        <v>37</v>
      </c>
      <c r="G28" s="80">
        <f t="shared" si="0"/>
        <v>0.85000000000000009</v>
      </c>
      <c r="H28" s="81">
        <f t="shared" si="1"/>
        <v>-8.5925773513048864E-2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126</v>
      </c>
      <c r="C29" s="83">
        <v>64</v>
      </c>
      <c r="D29" s="83">
        <v>48</v>
      </c>
      <c r="E29" s="83">
        <v>35</v>
      </c>
      <c r="F29" s="83">
        <v>52</v>
      </c>
      <c r="G29" s="80">
        <f t="shared" si="0"/>
        <v>0.48571428571428577</v>
      </c>
      <c r="H29" s="81">
        <f t="shared" si="1"/>
        <v>-0.19849137594182997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86</v>
      </c>
      <c r="C30" s="83">
        <v>115</v>
      </c>
      <c r="D30" s="83">
        <v>35</v>
      </c>
      <c r="E30" s="83">
        <v>522</v>
      </c>
      <c r="F30" s="83">
        <v>256</v>
      </c>
      <c r="G30" s="80">
        <f t="shared" si="0"/>
        <v>-0.50957854406130276</v>
      </c>
      <c r="H30" s="81">
        <f t="shared" si="1"/>
        <v>0.31351603387816107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118</v>
      </c>
      <c r="C31" s="83">
        <v>45</v>
      </c>
      <c r="D31" s="83">
        <v>107</v>
      </c>
      <c r="E31" s="83">
        <v>46</v>
      </c>
      <c r="F31" s="83">
        <v>59</v>
      </c>
      <c r="G31" s="80">
        <f t="shared" si="0"/>
        <v>0.28260869565217384</v>
      </c>
      <c r="H31" s="81">
        <f t="shared" si="1"/>
        <v>-0.1591035847462855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79</v>
      </c>
      <c r="C32" s="83">
        <v>55</v>
      </c>
      <c r="D32" s="83">
        <v>28</v>
      </c>
      <c r="E32" s="83">
        <v>18</v>
      </c>
      <c r="F32" s="83">
        <v>16</v>
      </c>
      <c r="G32" s="80">
        <f t="shared" si="0"/>
        <v>-0.11111111111111116</v>
      </c>
      <c r="H32" s="81">
        <f t="shared" si="1"/>
        <v>-0.32915340026917517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72</v>
      </c>
      <c r="C33" s="83">
        <v>91</v>
      </c>
      <c r="D33" s="83">
        <v>56</v>
      </c>
      <c r="E33" s="83">
        <v>61</v>
      </c>
      <c r="F33" s="83">
        <v>68</v>
      </c>
      <c r="G33" s="80">
        <f t="shared" si="0"/>
        <v>0.11475409836065564</v>
      </c>
      <c r="H33" s="81">
        <f t="shared" si="1"/>
        <v>-1.4187991649751708E-2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25</v>
      </c>
      <c r="C34" s="83">
        <v>54</v>
      </c>
      <c r="D34" s="83">
        <v>19</v>
      </c>
      <c r="E34" s="83">
        <v>15</v>
      </c>
      <c r="F34" s="83">
        <v>30</v>
      </c>
      <c r="G34" s="80">
        <f t="shared" si="0"/>
        <v>1</v>
      </c>
      <c r="H34" s="81">
        <f t="shared" si="1"/>
        <v>4.6635139392105618E-2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33</v>
      </c>
      <c r="C35" s="83">
        <v>26</v>
      </c>
      <c r="D35" s="83">
        <v>12</v>
      </c>
      <c r="E35" s="83">
        <v>40</v>
      </c>
      <c r="F35" s="83">
        <v>32</v>
      </c>
      <c r="G35" s="80">
        <f t="shared" si="0"/>
        <v>-0.19999999999999996</v>
      </c>
      <c r="H35" s="81">
        <f t="shared" si="1"/>
        <v>-7.6633999319274393E-3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713</v>
      </c>
      <c r="C36" s="90">
        <f>C38-SUM(C5:C35)</f>
        <v>777</v>
      </c>
      <c r="D36" s="90">
        <f>D38-SUM(D5:D35)</f>
        <v>519</v>
      </c>
      <c r="E36" s="90">
        <f>E38-SUM(E5:E35)</f>
        <v>233</v>
      </c>
      <c r="F36" s="90">
        <v>426</v>
      </c>
      <c r="G36" s="80">
        <f t="shared" si="0"/>
        <v>0.82832618025751081</v>
      </c>
      <c r="H36" s="81">
        <f t="shared" si="1"/>
        <v>-0.12081551127534007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17891</v>
      </c>
      <c r="C37" s="67">
        <v>16474</v>
      </c>
      <c r="D37" s="67">
        <v>11165</v>
      </c>
      <c r="E37" s="67">
        <v>8631</v>
      </c>
      <c r="F37" s="67">
        <v>11500</v>
      </c>
      <c r="G37" s="70">
        <f t="shared" si="0"/>
        <v>0.33240644189549307</v>
      </c>
      <c r="H37" s="71">
        <f t="shared" si="1"/>
        <v>-0.10460264703070798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22306</v>
      </c>
      <c r="C38" s="72">
        <v>21378</v>
      </c>
      <c r="D38" s="72">
        <v>15261</v>
      </c>
      <c r="E38" s="72">
        <v>13302</v>
      </c>
      <c r="F38" s="72">
        <v>20477</v>
      </c>
      <c r="G38" s="70">
        <f t="shared" si="0"/>
        <v>0.53939257254548179</v>
      </c>
      <c r="H38" s="70">
        <f t="shared" si="1"/>
        <v>-2.1161240184436547E-2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637</v>
      </c>
      <c r="C5" s="78">
        <v>695</v>
      </c>
      <c r="D5" s="78">
        <v>1333</v>
      </c>
      <c r="E5" s="83">
        <v>1953</v>
      </c>
      <c r="F5" s="83">
        <v>1300</v>
      </c>
      <c r="G5" s="80">
        <f>IF(E5&gt;0,F5/E5-1,"-")</f>
        <v>-0.33435739887352789</v>
      </c>
      <c r="H5" s="81">
        <f>IF(B5&gt;0,((F5/B5)^(1/4)-1),"-")</f>
        <v>0.19522860933439357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283</v>
      </c>
      <c r="C6" s="83">
        <v>257</v>
      </c>
      <c r="D6" s="98">
        <v>316</v>
      </c>
      <c r="E6" s="50">
        <v>516</v>
      </c>
      <c r="F6" s="101">
        <v>271</v>
      </c>
      <c r="G6" s="80">
        <f t="shared" ref="G6:G38" si="0">IF(E6&gt;0,F6/E6-1,"-")</f>
        <v>-0.47480620155038755</v>
      </c>
      <c r="H6" s="81">
        <f t="shared" ref="H6:H38" si="1">IF(B6&gt;0,((F6/B6)^(1/4)-1),"-")</f>
        <v>-1.0773564123526813E-2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315</v>
      </c>
      <c r="C7" s="83">
        <v>220</v>
      </c>
      <c r="D7" s="83">
        <v>255</v>
      </c>
      <c r="E7" s="83">
        <v>218</v>
      </c>
      <c r="F7" s="83">
        <v>147</v>
      </c>
      <c r="G7" s="80">
        <f t="shared" si="0"/>
        <v>-0.32568807339449546</v>
      </c>
      <c r="H7" s="81">
        <f t="shared" si="1"/>
        <v>-0.17348318162061982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214</v>
      </c>
      <c r="C8" s="83">
        <v>178</v>
      </c>
      <c r="D8" s="83">
        <v>261</v>
      </c>
      <c r="E8" s="83">
        <v>237</v>
      </c>
      <c r="F8" s="83">
        <v>177</v>
      </c>
      <c r="G8" s="80">
        <f t="shared" si="0"/>
        <v>-0.25316455696202533</v>
      </c>
      <c r="H8" s="81">
        <f t="shared" si="1"/>
        <v>-4.6348111248819435E-2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312</v>
      </c>
      <c r="C9" s="83">
        <v>156</v>
      </c>
      <c r="D9" s="83">
        <v>277</v>
      </c>
      <c r="E9" s="83">
        <v>209</v>
      </c>
      <c r="F9" s="83">
        <v>151</v>
      </c>
      <c r="G9" s="80">
        <f t="shared" si="0"/>
        <v>-0.27751196172248804</v>
      </c>
      <c r="H9" s="81">
        <f t="shared" si="1"/>
        <v>-0.16592407012222499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9</v>
      </c>
      <c r="C10" s="83">
        <v>13</v>
      </c>
      <c r="D10" s="83">
        <v>22</v>
      </c>
      <c r="E10" s="83">
        <v>3</v>
      </c>
      <c r="F10" s="83">
        <v>4</v>
      </c>
      <c r="G10" s="80">
        <f t="shared" si="0"/>
        <v>0.33333333333333326</v>
      </c>
      <c r="H10" s="81">
        <f t="shared" si="1"/>
        <v>-0.18350341907227397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5</v>
      </c>
      <c r="C11" s="83">
        <v>6</v>
      </c>
      <c r="D11" s="83">
        <v>6</v>
      </c>
      <c r="E11" s="83">
        <v>7</v>
      </c>
      <c r="F11" s="83">
        <v>8</v>
      </c>
      <c r="G11" s="80">
        <f t="shared" si="0"/>
        <v>0.14285714285714279</v>
      </c>
      <c r="H11" s="81">
        <f t="shared" si="1"/>
        <v>0.12468265038069815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23</v>
      </c>
      <c r="C12" s="83">
        <v>14</v>
      </c>
      <c r="D12" s="83">
        <v>6</v>
      </c>
      <c r="E12" s="83">
        <v>17</v>
      </c>
      <c r="F12" s="83">
        <v>8</v>
      </c>
      <c r="G12" s="80">
        <f t="shared" si="0"/>
        <v>-0.52941176470588236</v>
      </c>
      <c r="H12" s="81">
        <f t="shared" si="1"/>
        <v>-0.23203657338413008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39</v>
      </c>
      <c r="C13" s="83">
        <v>17</v>
      </c>
      <c r="D13" s="83">
        <v>15</v>
      </c>
      <c r="E13" s="83">
        <v>17</v>
      </c>
      <c r="F13" s="83">
        <v>19</v>
      </c>
      <c r="G13" s="80">
        <f t="shared" si="0"/>
        <v>0.11764705882352944</v>
      </c>
      <c r="H13" s="81">
        <f t="shared" si="1"/>
        <v>-0.16454656595827388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59</v>
      </c>
      <c r="C14" s="83">
        <v>25</v>
      </c>
      <c r="D14" s="83">
        <v>23</v>
      </c>
      <c r="E14" s="83">
        <v>19</v>
      </c>
      <c r="F14" s="83">
        <v>18</v>
      </c>
      <c r="G14" s="80">
        <f t="shared" si="0"/>
        <v>-5.2631578947368474E-2</v>
      </c>
      <c r="H14" s="81">
        <f t="shared" si="1"/>
        <v>-0.25680098847011779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120</v>
      </c>
      <c r="C15" s="83">
        <v>131</v>
      </c>
      <c r="D15" s="83">
        <v>173</v>
      </c>
      <c r="E15" s="83">
        <v>194</v>
      </c>
      <c r="F15" s="83">
        <v>148</v>
      </c>
      <c r="G15" s="80">
        <f t="shared" si="0"/>
        <v>-0.23711340206185572</v>
      </c>
      <c r="H15" s="81">
        <f t="shared" si="1"/>
        <v>5.3828931372250199E-2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67</v>
      </c>
      <c r="C16" s="83">
        <v>38</v>
      </c>
      <c r="D16" s="83">
        <v>57</v>
      </c>
      <c r="E16" s="83">
        <v>47</v>
      </c>
      <c r="F16" s="83">
        <v>38</v>
      </c>
      <c r="G16" s="80">
        <f t="shared" si="0"/>
        <v>-0.19148936170212771</v>
      </c>
      <c r="H16" s="81">
        <f t="shared" si="1"/>
        <v>-0.1321849082178006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13</v>
      </c>
      <c r="C17" s="83">
        <v>12</v>
      </c>
      <c r="D17" s="83">
        <v>2</v>
      </c>
      <c r="E17" s="83">
        <v>3</v>
      </c>
      <c r="F17" s="83">
        <v>3</v>
      </c>
      <c r="G17" s="80">
        <f t="shared" si="0"/>
        <v>0</v>
      </c>
      <c r="H17" s="81">
        <f t="shared" si="1"/>
        <v>-0.30690227138212223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3</v>
      </c>
      <c r="C18" s="83">
        <v>12</v>
      </c>
      <c r="D18" s="83">
        <v>3</v>
      </c>
      <c r="E18" s="83">
        <v>2</v>
      </c>
      <c r="F18" s="83">
        <v>1</v>
      </c>
      <c r="G18" s="80">
        <f t="shared" si="0"/>
        <v>-0.5</v>
      </c>
      <c r="H18" s="81">
        <f t="shared" si="1"/>
        <v>-0.24016431434840746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29</v>
      </c>
      <c r="C19" s="83">
        <v>24</v>
      </c>
      <c r="D19" s="83">
        <v>21</v>
      </c>
      <c r="E19" s="83">
        <v>13</v>
      </c>
      <c r="F19" s="83">
        <v>10</v>
      </c>
      <c r="G19" s="80">
        <f t="shared" si="0"/>
        <v>-0.23076923076923073</v>
      </c>
      <c r="H19" s="81">
        <f t="shared" si="1"/>
        <v>-0.23369704456089724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53</v>
      </c>
      <c r="C20" s="83">
        <v>24</v>
      </c>
      <c r="D20" s="83">
        <v>17</v>
      </c>
      <c r="E20" s="83">
        <v>12</v>
      </c>
      <c r="F20" s="83">
        <v>6</v>
      </c>
      <c r="G20" s="80">
        <f t="shared" si="0"/>
        <v>-0.5</v>
      </c>
      <c r="H20" s="81">
        <f t="shared" si="1"/>
        <v>-0.41994544010478929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22</v>
      </c>
      <c r="C21" s="83">
        <v>28</v>
      </c>
      <c r="D21" s="83">
        <v>60</v>
      </c>
      <c r="E21" s="83">
        <v>25</v>
      </c>
      <c r="F21" s="83">
        <v>31</v>
      </c>
      <c r="G21" s="80">
        <f t="shared" si="0"/>
        <v>0.24</v>
      </c>
      <c r="H21" s="81">
        <f t="shared" si="1"/>
        <v>8.9518862000378396E-2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</v>
      </c>
      <c r="C22" s="83">
        <v>1</v>
      </c>
      <c r="D22" s="83">
        <v>4</v>
      </c>
      <c r="E22" s="83">
        <v>1</v>
      </c>
      <c r="F22" s="83">
        <v>3</v>
      </c>
      <c r="G22" s="80">
        <f t="shared" si="0"/>
        <v>2</v>
      </c>
      <c r="H22" s="81">
        <f t="shared" si="1"/>
        <v>0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</v>
      </c>
      <c r="C23" s="83">
        <v>5</v>
      </c>
      <c r="D23" s="83">
        <v>6</v>
      </c>
      <c r="E23" s="83">
        <v>7</v>
      </c>
      <c r="F23" s="83">
        <v>7</v>
      </c>
      <c r="G23" s="80">
        <f t="shared" si="0"/>
        <v>0</v>
      </c>
      <c r="H23" s="81">
        <f t="shared" si="1"/>
        <v>0.36778239986738059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6</v>
      </c>
      <c r="C24" s="83">
        <v>4</v>
      </c>
      <c r="D24" s="83">
        <v>4</v>
      </c>
      <c r="E24" s="83">
        <v>1</v>
      </c>
      <c r="F24" s="83">
        <v>2</v>
      </c>
      <c r="G24" s="80">
        <f t="shared" si="0"/>
        <v>1</v>
      </c>
      <c r="H24" s="81">
        <f t="shared" si="1"/>
        <v>-0.24016431434840746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25</v>
      </c>
      <c r="C25" s="83">
        <v>19</v>
      </c>
      <c r="D25" s="83">
        <v>44</v>
      </c>
      <c r="E25" s="83">
        <v>22</v>
      </c>
      <c r="F25" s="83">
        <v>14</v>
      </c>
      <c r="G25" s="80">
        <f t="shared" si="0"/>
        <v>-0.36363636363636365</v>
      </c>
      <c r="H25" s="81">
        <f t="shared" si="1"/>
        <v>-0.13493845458557785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21</v>
      </c>
      <c r="C26" s="83">
        <v>2</v>
      </c>
      <c r="D26" s="83">
        <v>3</v>
      </c>
      <c r="E26" s="83">
        <v>48</v>
      </c>
      <c r="F26" s="83">
        <v>13</v>
      </c>
      <c r="G26" s="80">
        <f t="shared" si="0"/>
        <v>-0.72916666666666674</v>
      </c>
      <c r="H26" s="81">
        <f t="shared" si="1"/>
        <v>-0.11298489727094096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64</v>
      </c>
      <c r="C27" s="83">
        <v>44</v>
      </c>
      <c r="D27" s="83">
        <v>57</v>
      </c>
      <c r="E27" s="83">
        <v>53</v>
      </c>
      <c r="F27" s="83">
        <v>28</v>
      </c>
      <c r="G27" s="80">
        <f t="shared" si="0"/>
        <v>-0.47169811320754718</v>
      </c>
      <c r="H27" s="81">
        <f t="shared" si="1"/>
        <v>-0.18671171915110707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14</v>
      </c>
      <c r="C28" s="83">
        <v>3</v>
      </c>
      <c r="D28" s="83">
        <v>2</v>
      </c>
      <c r="E28" s="83">
        <v>5</v>
      </c>
      <c r="F28" s="83">
        <v>7</v>
      </c>
      <c r="G28" s="80">
        <f t="shared" si="0"/>
        <v>0.39999999999999991</v>
      </c>
      <c r="H28" s="81">
        <f t="shared" si="1"/>
        <v>-0.1591035847462855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24</v>
      </c>
      <c r="C29" s="83">
        <v>6</v>
      </c>
      <c r="D29" s="83">
        <v>5</v>
      </c>
      <c r="E29" s="83">
        <v>5</v>
      </c>
      <c r="F29" s="83">
        <v>18</v>
      </c>
      <c r="G29" s="80">
        <f t="shared" si="0"/>
        <v>2.6</v>
      </c>
      <c r="H29" s="81">
        <f t="shared" si="1"/>
        <v>-6.9395140897900442E-2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11</v>
      </c>
      <c r="C30" s="83">
        <v>19</v>
      </c>
      <c r="D30" s="83">
        <v>25</v>
      </c>
      <c r="E30" s="83">
        <v>12</v>
      </c>
      <c r="F30" s="83">
        <v>13</v>
      </c>
      <c r="G30" s="80">
        <f t="shared" si="0"/>
        <v>8.3333333333333259E-2</v>
      </c>
      <c r="H30" s="81">
        <f t="shared" si="1"/>
        <v>4.264788543842446E-2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17</v>
      </c>
      <c r="C31" s="83">
        <v>12</v>
      </c>
      <c r="D31" s="83">
        <v>13</v>
      </c>
      <c r="E31" s="83">
        <v>8</v>
      </c>
      <c r="F31" s="83">
        <v>6</v>
      </c>
      <c r="G31" s="80">
        <f t="shared" si="0"/>
        <v>-0.25</v>
      </c>
      <c r="H31" s="81">
        <f t="shared" si="1"/>
        <v>-0.2292286163939371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9</v>
      </c>
      <c r="C32" s="83">
        <v>3</v>
      </c>
      <c r="D32" s="83">
        <v>1</v>
      </c>
      <c r="E32" s="83">
        <v>8</v>
      </c>
      <c r="F32" s="83">
        <v>7</v>
      </c>
      <c r="G32" s="80">
        <f t="shared" si="0"/>
        <v>-0.125</v>
      </c>
      <c r="H32" s="81">
        <f t="shared" si="1"/>
        <v>-6.0895584246247525E-2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8</v>
      </c>
      <c r="C33" s="83">
        <v>4</v>
      </c>
      <c r="D33" s="83">
        <v>0</v>
      </c>
      <c r="E33" s="83">
        <v>1</v>
      </c>
      <c r="F33" s="83">
        <v>0</v>
      </c>
      <c r="G33" s="80">
        <f t="shared" si="0"/>
        <v>-1</v>
      </c>
      <c r="H33" s="81">
        <f t="shared" si="1"/>
        <v>-1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3</v>
      </c>
      <c r="C34" s="83">
        <v>0</v>
      </c>
      <c r="D34" s="83">
        <v>6</v>
      </c>
      <c r="E34" s="83">
        <v>2</v>
      </c>
      <c r="F34" s="83">
        <v>3</v>
      </c>
      <c r="G34" s="80">
        <f t="shared" si="0"/>
        <v>0.5</v>
      </c>
      <c r="H34" s="81">
        <f t="shared" si="1"/>
        <v>0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0</v>
      </c>
      <c r="C35" s="83">
        <v>4</v>
      </c>
      <c r="D35" s="83">
        <v>4</v>
      </c>
      <c r="E35" s="83">
        <v>1</v>
      </c>
      <c r="F35" s="83"/>
      <c r="G35" s="80">
        <f t="shared" si="0"/>
        <v>-1</v>
      </c>
      <c r="H35" s="81" t="str">
        <f t="shared" si="1"/>
        <v>-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114</v>
      </c>
      <c r="C36" s="90">
        <f>C38-SUM(C5:C35)</f>
        <v>66</v>
      </c>
      <c r="D36" s="90">
        <f>D38-SUM(D5:D35)</f>
        <v>96</v>
      </c>
      <c r="E36" s="90">
        <f>E38-SUM(E5:E35)</f>
        <v>68</v>
      </c>
      <c r="F36" s="90">
        <v>84</v>
      </c>
      <c r="G36" s="80">
        <f t="shared" si="0"/>
        <v>0.23529411764705888</v>
      </c>
      <c r="H36" s="81">
        <f t="shared" si="1"/>
        <v>-7.3503871956848377E-2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1887</v>
      </c>
      <c r="C37" s="67">
        <v>1347</v>
      </c>
      <c r="D37" s="67">
        <v>1784</v>
      </c>
      <c r="E37" s="67">
        <v>1781</v>
      </c>
      <c r="F37" s="67">
        <v>1245</v>
      </c>
      <c r="G37" s="70">
        <f t="shared" si="0"/>
        <v>-0.30095451993262212</v>
      </c>
      <c r="H37" s="71">
        <f t="shared" si="1"/>
        <v>-9.8741522563309259E-2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2524</v>
      </c>
      <c r="C38" s="72">
        <v>2042</v>
      </c>
      <c r="D38" s="72">
        <v>3117</v>
      </c>
      <c r="E38" s="72">
        <v>3734</v>
      </c>
      <c r="F38" s="72">
        <v>2545</v>
      </c>
      <c r="G38" s="70">
        <f t="shared" si="0"/>
        <v>-0.31842528119978575</v>
      </c>
      <c r="H38" s="70">
        <f t="shared" si="1"/>
        <v>2.0735732165177989E-3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50</v>
      </c>
      <c r="C5" s="78">
        <v>32</v>
      </c>
      <c r="D5" s="78">
        <v>410</v>
      </c>
      <c r="E5" s="83">
        <v>218</v>
      </c>
      <c r="F5" s="83">
        <v>644</v>
      </c>
      <c r="G5" s="80">
        <f>IF(E5&gt;0,F5/E5-1,"-")</f>
        <v>1.9541284403669725</v>
      </c>
      <c r="H5" s="81">
        <f>IF(B5&gt;0,((F5/B5)^(1/4)-1),"-")</f>
        <v>0.8944317588620796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146</v>
      </c>
      <c r="C6" s="83">
        <v>83</v>
      </c>
      <c r="D6" s="98">
        <v>41</v>
      </c>
      <c r="E6" s="50">
        <v>68</v>
      </c>
      <c r="F6" s="101">
        <v>79</v>
      </c>
      <c r="G6" s="80">
        <f t="shared" ref="G6:G38" si="0">IF(E6&gt;0,F6/E6-1,"-")</f>
        <v>0.16176470588235303</v>
      </c>
      <c r="H6" s="81">
        <f t="shared" ref="H6:H38" si="1">IF(B6&gt;0,((F6/B6)^(1/4)-1),"-")</f>
        <v>-0.14233327925043782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0</v>
      </c>
      <c r="C7" s="83">
        <v>0</v>
      </c>
      <c r="D7" s="83">
        <v>10</v>
      </c>
      <c r="E7" s="83">
        <v>6</v>
      </c>
      <c r="F7" s="83">
        <v>95</v>
      </c>
      <c r="G7" s="80">
        <f t="shared" si="0"/>
        <v>14.833333333333334</v>
      </c>
      <c r="H7" s="81" t="str">
        <f t="shared" si="1"/>
        <v>-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</v>
      </c>
      <c r="C8" s="83">
        <v>0</v>
      </c>
      <c r="D8" s="83">
        <v>3</v>
      </c>
      <c r="E8" s="83">
        <v>17</v>
      </c>
      <c r="F8" s="83">
        <v>40</v>
      </c>
      <c r="G8" s="80">
        <f t="shared" si="0"/>
        <v>1.3529411764705883</v>
      </c>
      <c r="H8" s="81">
        <f t="shared" si="1"/>
        <v>1.514866859365871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0</v>
      </c>
      <c r="C9" s="83">
        <v>0</v>
      </c>
      <c r="D9" s="83">
        <v>1</v>
      </c>
      <c r="E9" s="83">
        <v>2</v>
      </c>
      <c r="F9" s="83">
        <v>14</v>
      </c>
      <c r="G9" s="80">
        <f t="shared" si="0"/>
        <v>6</v>
      </c>
      <c r="H9" s="81" t="str">
        <f t="shared" si="1"/>
        <v>-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0</v>
      </c>
      <c r="C10" s="83">
        <v>0</v>
      </c>
      <c r="D10" s="83">
        <v>7</v>
      </c>
      <c r="E10" s="83">
        <v>0</v>
      </c>
      <c r="F10" s="83">
        <v>3</v>
      </c>
      <c r="G10" s="80" t="str">
        <f t="shared" si="0"/>
        <v>-</v>
      </c>
      <c r="H10" s="81" t="str">
        <f t="shared" si="1"/>
        <v>-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0</v>
      </c>
      <c r="C11" s="83">
        <v>0</v>
      </c>
      <c r="D11" s="83">
        <v>0</v>
      </c>
      <c r="E11" s="83">
        <v>2</v>
      </c>
      <c r="F11" s="83">
        <v>6</v>
      </c>
      <c r="G11" s="80">
        <f t="shared" si="0"/>
        <v>2</v>
      </c>
      <c r="H11" s="81" t="str">
        <f t="shared" si="1"/>
        <v>-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0</v>
      </c>
      <c r="C12" s="83">
        <v>0</v>
      </c>
      <c r="D12" s="83">
        <v>0</v>
      </c>
      <c r="E12" s="83">
        <v>0</v>
      </c>
      <c r="F12" s="83">
        <v>4</v>
      </c>
      <c r="G12" s="80" t="str">
        <f t="shared" si="0"/>
        <v>-</v>
      </c>
      <c r="H12" s="81" t="str">
        <f t="shared" si="1"/>
        <v>-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0</v>
      </c>
      <c r="C13" s="83">
        <v>0</v>
      </c>
      <c r="D13" s="83">
        <v>0</v>
      </c>
      <c r="E13" s="83">
        <v>0</v>
      </c>
      <c r="F13" s="83">
        <v>2</v>
      </c>
      <c r="G13" s="80" t="str">
        <f t="shared" si="0"/>
        <v>-</v>
      </c>
      <c r="H13" s="81" t="str">
        <f t="shared" si="1"/>
        <v>-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0</v>
      </c>
      <c r="C14" s="83">
        <v>0</v>
      </c>
      <c r="D14" s="83">
        <v>16</v>
      </c>
      <c r="E14" s="83">
        <v>2</v>
      </c>
      <c r="F14" s="83">
        <v>0</v>
      </c>
      <c r="G14" s="80">
        <f t="shared" si="0"/>
        <v>-1</v>
      </c>
      <c r="H14" s="81" t="str">
        <f t="shared" si="1"/>
        <v>-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0</v>
      </c>
      <c r="C15" s="83">
        <v>0</v>
      </c>
      <c r="D15" s="83">
        <v>2</v>
      </c>
      <c r="E15" s="83">
        <v>20</v>
      </c>
      <c r="F15" s="83">
        <v>11</v>
      </c>
      <c r="G15" s="80">
        <f t="shared" si="0"/>
        <v>-0.44999999999999996</v>
      </c>
      <c r="H15" s="81" t="str">
        <f t="shared" si="1"/>
        <v>-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0</v>
      </c>
      <c r="C16" s="83">
        <v>0</v>
      </c>
      <c r="D16" s="83">
        <v>2</v>
      </c>
      <c r="E16" s="83">
        <v>0</v>
      </c>
      <c r="F16" s="83">
        <v>6</v>
      </c>
      <c r="G16" s="80" t="str">
        <f t="shared" si="0"/>
        <v>-</v>
      </c>
      <c r="H16" s="81" t="str">
        <f t="shared" si="1"/>
        <v>-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0</v>
      </c>
      <c r="C17" s="83">
        <v>0</v>
      </c>
      <c r="D17" s="83">
        <v>0</v>
      </c>
      <c r="E17" s="83">
        <v>0</v>
      </c>
      <c r="F17" s="83">
        <v>0</v>
      </c>
      <c r="G17" s="80" t="str">
        <f t="shared" si="0"/>
        <v>-</v>
      </c>
      <c r="H17" s="81" t="str">
        <f t="shared" si="1"/>
        <v>-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0</v>
      </c>
      <c r="C18" s="83">
        <v>0</v>
      </c>
      <c r="D18" s="83">
        <v>0</v>
      </c>
      <c r="E18" s="83">
        <v>0</v>
      </c>
      <c r="F18" s="83">
        <v>1</v>
      </c>
      <c r="G18" s="80" t="str">
        <f t="shared" si="0"/>
        <v>-</v>
      </c>
      <c r="H18" s="81" t="str">
        <f t="shared" si="1"/>
        <v>-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</v>
      </c>
      <c r="C19" s="83">
        <v>0</v>
      </c>
      <c r="D19" s="83">
        <v>0</v>
      </c>
      <c r="E19" s="83">
        <v>0</v>
      </c>
      <c r="F19" s="83">
        <v>0</v>
      </c>
      <c r="G19" s="80" t="str">
        <f t="shared" si="0"/>
        <v>-</v>
      </c>
      <c r="H19" s="81">
        <f t="shared" si="1"/>
        <v>-1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0</v>
      </c>
      <c r="C20" s="83">
        <v>0</v>
      </c>
      <c r="D20" s="83">
        <v>0</v>
      </c>
      <c r="E20" s="83">
        <v>0</v>
      </c>
      <c r="F20" s="83">
        <v>4</v>
      </c>
      <c r="G20" s="80" t="str">
        <f t="shared" si="0"/>
        <v>-</v>
      </c>
      <c r="H20" s="81" t="str">
        <f t="shared" si="1"/>
        <v>-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0</v>
      </c>
      <c r="C21" s="83">
        <v>0</v>
      </c>
      <c r="D21" s="83">
        <v>0</v>
      </c>
      <c r="E21" s="83">
        <v>0</v>
      </c>
      <c r="F21" s="83">
        <v>0</v>
      </c>
      <c r="G21" s="80" t="str">
        <f t="shared" si="0"/>
        <v>-</v>
      </c>
      <c r="H21" s="81" t="str">
        <f t="shared" si="1"/>
        <v>-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0</v>
      </c>
      <c r="C22" s="83">
        <v>0</v>
      </c>
      <c r="D22" s="83">
        <v>0</v>
      </c>
      <c r="E22" s="83">
        <v>0</v>
      </c>
      <c r="F22" s="83">
        <v>0</v>
      </c>
      <c r="G22" s="80" t="str">
        <f t="shared" si="0"/>
        <v>-</v>
      </c>
      <c r="H22" s="81" t="str">
        <f t="shared" si="1"/>
        <v>-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0</v>
      </c>
      <c r="C23" s="83">
        <v>0</v>
      </c>
      <c r="D23" s="83">
        <v>0</v>
      </c>
      <c r="E23" s="83">
        <v>0</v>
      </c>
      <c r="F23" s="83">
        <v>1</v>
      </c>
      <c r="G23" s="80" t="str">
        <f t="shared" si="0"/>
        <v>-</v>
      </c>
      <c r="H23" s="81" t="str">
        <f t="shared" si="1"/>
        <v>-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0</v>
      </c>
      <c r="C24" s="83">
        <v>0</v>
      </c>
      <c r="D24" s="83">
        <v>0</v>
      </c>
      <c r="E24" s="83">
        <v>0</v>
      </c>
      <c r="F24" s="83">
        <v>4</v>
      </c>
      <c r="G24" s="80" t="str">
        <f t="shared" si="0"/>
        <v>-</v>
      </c>
      <c r="H24" s="81" t="str">
        <f t="shared" si="1"/>
        <v>-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0</v>
      </c>
      <c r="C25" s="83">
        <v>0</v>
      </c>
      <c r="D25" s="83">
        <v>0</v>
      </c>
      <c r="E25" s="83">
        <v>1</v>
      </c>
      <c r="F25" s="83">
        <v>2</v>
      </c>
      <c r="G25" s="80">
        <f t="shared" si="0"/>
        <v>1</v>
      </c>
      <c r="H25" s="81" t="str">
        <f t="shared" si="1"/>
        <v>-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0</v>
      </c>
      <c r="C26" s="83">
        <v>0</v>
      </c>
      <c r="D26" s="83">
        <v>0</v>
      </c>
      <c r="E26" s="83">
        <v>0</v>
      </c>
      <c r="F26" s="83">
        <v>0</v>
      </c>
      <c r="G26" s="80" t="str">
        <f t="shared" si="0"/>
        <v>-</v>
      </c>
      <c r="H26" s="81" t="str">
        <f t="shared" si="1"/>
        <v>-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0</v>
      </c>
      <c r="C27" s="83">
        <v>0</v>
      </c>
      <c r="D27" s="83">
        <v>0</v>
      </c>
      <c r="E27" s="83">
        <v>1</v>
      </c>
      <c r="F27" s="83">
        <v>9</v>
      </c>
      <c r="G27" s="80">
        <f t="shared" si="0"/>
        <v>8</v>
      </c>
      <c r="H27" s="81" t="str">
        <f t="shared" si="1"/>
        <v>-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0</v>
      </c>
      <c r="C28" s="83">
        <v>0</v>
      </c>
      <c r="D28" s="83">
        <v>0</v>
      </c>
      <c r="E28" s="83">
        <v>0</v>
      </c>
      <c r="F28" s="83">
        <v>0</v>
      </c>
      <c r="G28" s="80" t="str">
        <f t="shared" si="0"/>
        <v>-</v>
      </c>
      <c r="H28" s="81" t="str">
        <f t="shared" si="1"/>
        <v>-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0</v>
      </c>
      <c r="C29" s="83">
        <v>0</v>
      </c>
      <c r="D29" s="83">
        <v>0</v>
      </c>
      <c r="E29" s="83">
        <v>1</v>
      </c>
      <c r="F29" s="83">
        <v>0</v>
      </c>
      <c r="G29" s="80">
        <f t="shared" si="0"/>
        <v>-1</v>
      </c>
      <c r="H29" s="81" t="str">
        <f t="shared" si="1"/>
        <v>-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0</v>
      </c>
      <c r="C30" s="83">
        <v>0</v>
      </c>
      <c r="D30" s="83">
        <v>0</v>
      </c>
      <c r="E30" s="83">
        <v>0</v>
      </c>
      <c r="F30" s="83">
        <v>0</v>
      </c>
      <c r="G30" s="80" t="str">
        <f t="shared" si="0"/>
        <v>-</v>
      </c>
      <c r="H30" s="81" t="str">
        <f t="shared" si="1"/>
        <v>-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0</v>
      </c>
      <c r="C31" s="83">
        <v>0</v>
      </c>
      <c r="D31" s="83">
        <v>0</v>
      </c>
      <c r="E31" s="83">
        <v>0</v>
      </c>
      <c r="F31" s="83">
        <v>0</v>
      </c>
      <c r="G31" s="80" t="str">
        <f t="shared" si="0"/>
        <v>-</v>
      </c>
      <c r="H31" s="81" t="str">
        <f t="shared" si="1"/>
        <v>-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0</v>
      </c>
      <c r="C32" s="83">
        <v>0</v>
      </c>
      <c r="D32" s="83">
        <v>0</v>
      </c>
      <c r="E32" s="83">
        <v>0</v>
      </c>
      <c r="F32" s="83">
        <v>0</v>
      </c>
      <c r="G32" s="80" t="str">
        <f t="shared" si="0"/>
        <v>-</v>
      </c>
      <c r="H32" s="81" t="str">
        <f t="shared" si="1"/>
        <v>-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0</v>
      </c>
      <c r="C33" s="83">
        <v>0</v>
      </c>
      <c r="D33" s="83">
        <v>0</v>
      </c>
      <c r="E33" s="83">
        <v>0</v>
      </c>
      <c r="F33" s="83">
        <v>0</v>
      </c>
      <c r="G33" s="80" t="str">
        <f t="shared" si="0"/>
        <v>-</v>
      </c>
      <c r="H33" s="81" t="str">
        <f t="shared" si="1"/>
        <v>-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0</v>
      </c>
      <c r="C34" s="83">
        <v>0</v>
      </c>
      <c r="D34" s="83">
        <v>0</v>
      </c>
      <c r="E34" s="83">
        <v>0</v>
      </c>
      <c r="F34" s="83">
        <v>2</v>
      </c>
      <c r="G34" s="80" t="str">
        <f t="shared" si="0"/>
        <v>-</v>
      </c>
      <c r="H34" s="81" t="str">
        <f t="shared" si="1"/>
        <v>-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0</v>
      </c>
      <c r="C35" s="83">
        <v>0</v>
      </c>
      <c r="D35" s="83">
        <v>0</v>
      </c>
      <c r="E35" s="83">
        <v>0</v>
      </c>
      <c r="F35" s="83">
        <v>0</v>
      </c>
      <c r="G35" s="80" t="str">
        <f t="shared" si="0"/>
        <v>-</v>
      </c>
      <c r="H35" s="81" t="str">
        <f t="shared" si="1"/>
        <v>-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0</v>
      </c>
      <c r="C36" s="90">
        <f>C38-SUM(C5:C35)</f>
        <v>0</v>
      </c>
      <c r="D36" s="90">
        <f>D38-SUM(D5:D35)</f>
        <v>2</v>
      </c>
      <c r="E36" s="90">
        <f>E38-SUM(E5:E35)</f>
        <v>0</v>
      </c>
      <c r="F36" s="90">
        <v>3</v>
      </c>
      <c r="G36" s="80" t="str">
        <f t="shared" si="0"/>
        <v>-</v>
      </c>
      <c r="H36" s="81" t="str">
        <f t="shared" si="1"/>
        <v>-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148</v>
      </c>
      <c r="C37" s="67">
        <v>83</v>
      </c>
      <c r="D37" s="67">
        <v>84</v>
      </c>
      <c r="E37" s="67">
        <v>120</v>
      </c>
      <c r="F37" s="67">
        <v>286</v>
      </c>
      <c r="G37" s="70">
        <f t="shared" si="0"/>
        <v>1.3833333333333333</v>
      </c>
      <c r="H37" s="71">
        <f t="shared" si="1"/>
        <v>0.17903332220444357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198</v>
      </c>
      <c r="C38" s="72">
        <v>115</v>
      </c>
      <c r="D38" s="72">
        <v>494</v>
      </c>
      <c r="E38" s="72">
        <v>338</v>
      </c>
      <c r="F38" s="72">
        <v>930</v>
      </c>
      <c r="G38" s="70">
        <f t="shared" si="0"/>
        <v>1.7514792899408285</v>
      </c>
      <c r="H38" s="70">
        <f t="shared" si="1"/>
        <v>0.47215805500009522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135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105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3139</v>
      </c>
      <c r="C5" s="78">
        <v>4273</v>
      </c>
      <c r="D5" s="78">
        <v>3618</v>
      </c>
      <c r="E5" s="83">
        <v>3223</v>
      </c>
      <c r="F5" s="83">
        <v>3416</v>
      </c>
      <c r="G5" s="80">
        <f>IF(E5&gt;0,F5/E5-1,"-")</f>
        <v>5.9882097424759584E-2</v>
      </c>
      <c r="H5" s="81">
        <f>IF(B5&gt;0,((F5/B5)^(1/4)-1),"-")</f>
        <v>2.1366564288197942E-2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798</v>
      </c>
      <c r="C6" s="83">
        <v>1812</v>
      </c>
      <c r="D6" s="98">
        <v>1612</v>
      </c>
      <c r="E6" s="50">
        <v>937</v>
      </c>
      <c r="F6" s="101">
        <v>831</v>
      </c>
      <c r="G6" s="80">
        <f t="shared" ref="G6:G38" si="0">IF(E6&gt;0,F6/E6-1,"-")</f>
        <v>-0.11312700106723583</v>
      </c>
      <c r="H6" s="81">
        <f t="shared" ref="H6:H38" si="1">IF(B6&gt;0,((F6/B6)^(1/4)-1),"-")</f>
        <v>1.0181784540479022E-2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961</v>
      </c>
      <c r="C7" s="83">
        <v>1368</v>
      </c>
      <c r="D7" s="83">
        <v>1531</v>
      </c>
      <c r="E7" s="83">
        <v>718</v>
      </c>
      <c r="F7" s="83">
        <v>778</v>
      </c>
      <c r="G7" s="80">
        <f t="shared" si="0"/>
        <v>8.3565459610027926E-2</v>
      </c>
      <c r="H7" s="81">
        <f t="shared" si="1"/>
        <v>-5.1441647994132533E-2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580</v>
      </c>
      <c r="C8" s="83">
        <v>752</v>
      </c>
      <c r="D8" s="83">
        <v>764</v>
      </c>
      <c r="E8" s="83">
        <v>442</v>
      </c>
      <c r="F8" s="83">
        <v>500</v>
      </c>
      <c r="G8" s="80">
        <f t="shared" si="0"/>
        <v>0.13122171945701355</v>
      </c>
      <c r="H8" s="81">
        <f t="shared" si="1"/>
        <v>-3.6425046566039398E-2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565</v>
      </c>
      <c r="C9" s="83">
        <v>710</v>
      </c>
      <c r="D9" s="83">
        <v>639</v>
      </c>
      <c r="E9" s="83">
        <v>499</v>
      </c>
      <c r="F9" s="83">
        <v>605</v>
      </c>
      <c r="G9" s="80">
        <f t="shared" si="0"/>
        <v>0.21242484969939879</v>
      </c>
      <c r="H9" s="81">
        <f t="shared" si="1"/>
        <v>1.7247735422378341E-2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14</v>
      </c>
      <c r="C10" s="83">
        <v>22</v>
      </c>
      <c r="D10" s="83">
        <v>11</v>
      </c>
      <c r="E10" s="83">
        <v>15</v>
      </c>
      <c r="F10" s="83">
        <v>16</v>
      </c>
      <c r="G10" s="80">
        <f t="shared" si="0"/>
        <v>6.6666666666666652E-2</v>
      </c>
      <c r="H10" s="81">
        <f t="shared" si="1"/>
        <v>3.3946307914341167E-2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55</v>
      </c>
      <c r="C11" s="83">
        <v>79</v>
      </c>
      <c r="D11" s="83">
        <v>99</v>
      </c>
      <c r="E11" s="83">
        <v>42</v>
      </c>
      <c r="F11" s="83">
        <v>62</v>
      </c>
      <c r="G11" s="80">
        <f t="shared" si="0"/>
        <v>0.47619047619047628</v>
      </c>
      <c r="H11" s="81">
        <f t="shared" si="1"/>
        <v>3.0403321587546994E-2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67</v>
      </c>
      <c r="C12" s="83">
        <v>98</v>
      </c>
      <c r="D12" s="83">
        <v>96</v>
      </c>
      <c r="E12" s="83">
        <v>108</v>
      </c>
      <c r="F12" s="83">
        <v>80</v>
      </c>
      <c r="G12" s="80">
        <f t="shared" si="0"/>
        <v>-0.2592592592592593</v>
      </c>
      <c r="H12" s="81">
        <f t="shared" si="1"/>
        <v>4.5330918616830251E-2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79</v>
      </c>
      <c r="C13" s="83">
        <v>104</v>
      </c>
      <c r="D13" s="83">
        <v>79</v>
      </c>
      <c r="E13" s="83">
        <v>51</v>
      </c>
      <c r="F13" s="83">
        <v>52</v>
      </c>
      <c r="G13" s="80">
        <f t="shared" si="0"/>
        <v>1.9607843137254832E-2</v>
      </c>
      <c r="H13" s="81">
        <f t="shared" si="1"/>
        <v>-9.9271171085000942E-2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23</v>
      </c>
      <c r="C14" s="83">
        <v>22</v>
      </c>
      <c r="D14" s="83">
        <v>31</v>
      </c>
      <c r="E14" s="83">
        <v>33</v>
      </c>
      <c r="F14" s="83">
        <v>26</v>
      </c>
      <c r="G14" s="80">
        <f t="shared" si="0"/>
        <v>-0.21212121212121215</v>
      </c>
      <c r="H14" s="81">
        <f t="shared" si="1"/>
        <v>3.1125145723054137E-2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213</v>
      </c>
      <c r="C15" s="83">
        <v>275</v>
      </c>
      <c r="D15" s="83">
        <v>238</v>
      </c>
      <c r="E15" s="83">
        <v>157</v>
      </c>
      <c r="F15" s="83">
        <v>231</v>
      </c>
      <c r="G15" s="80">
        <f t="shared" si="0"/>
        <v>0.47133757961783429</v>
      </c>
      <c r="H15" s="81">
        <f t="shared" si="1"/>
        <v>2.0488451000854502E-2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94</v>
      </c>
      <c r="C16" s="83">
        <v>136</v>
      </c>
      <c r="D16" s="83">
        <v>138</v>
      </c>
      <c r="E16" s="83">
        <v>117</v>
      </c>
      <c r="F16" s="83">
        <v>135</v>
      </c>
      <c r="G16" s="80">
        <f t="shared" si="0"/>
        <v>0.15384615384615374</v>
      </c>
      <c r="H16" s="81">
        <f t="shared" si="1"/>
        <v>9.4716032999170974E-2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34</v>
      </c>
      <c r="C17" s="83">
        <v>35</v>
      </c>
      <c r="D17" s="83">
        <v>21</v>
      </c>
      <c r="E17" s="83">
        <v>17</v>
      </c>
      <c r="F17" s="83">
        <v>15</v>
      </c>
      <c r="G17" s="80">
        <f t="shared" si="0"/>
        <v>-0.11764705882352944</v>
      </c>
      <c r="H17" s="81">
        <f t="shared" si="1"/>
        <v>-0.18500848829262562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30</v>
      </c>
      <c r="C18" s="83">
        <v>23</v>
      </c>
      <c r="D18" s="83">
        <v>14</v>
      </c>
      <c r="E18" s="83">
        <v>15</v>
      </c>
      <c r="F18" s="83">
        <v>8</v>
      </c>
      <c r="G18" s="80">
        <f t="shared" si="0"/>
        <v>-0.46666666666666667</v>
      </c>
      <c r="H18" s="81">
        <f t="shared" si="1"/>
        <v>-0.28139177607383159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88</v>
      </c>
      <c r="C19" s="83">
        <v>75</v>
      </c>
      <c r="D19" s="83">
        <v>68</v>
      </c>
      <c r="E19" s="83">
        <v>44</v>
      </c>
      <c r="F19" s="83">
        <v>43</v>
      </c>
      <c r="G19" s="80">
        <f t="shared" si="0"/>
        <v>-2.2727272727272707E-2</v>
      </c>
      <c r="H19" s="81">
        <f t="shared" si="1"/>
        <v>-0.16392267377979219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160</v>
      </c>
      <c r="C20" s="83">
        <v>116</v>
      </c>
      <c r="D20" s="83">
        <v>154</v>
      </c>
      <c r="E20" s="83">
        <v>129</v>
      </c>
      <c r="F20" s="83">
        <v>86</v>
      </c>
      <c r="G20" s="80">
        <f t="shared" si="0"/>
        <v>-0.33333333333333337</v>
      </c>
      <c r="H20" s="81">
        <f t="shared" si="1"/>
        <v>-0.1437617650847639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61</v>
      </c>
      <c r="C21" s="83">
        <v>70</v>
      </c>
      <c r="D21" s="83">
        <v>36</v>
      </c>
      <c r="E21" s="83">
        <v>28</v>
      </c>
      <c r="F21" s="83">
        <v>50</v>
      </c>
      <c r="G21" s="80">
        <f t="shared" si="0"/>
        <v>0.78571428571428581</v>
      </c>
      <c r="H21" s="81">
        <f t="shared" si="1"/>
        <v>-4.8497261998061703E-2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14</v>
      </c>
      <c r="C22" s="83">
        <v>42</v>
      </c>
      <c r="D22" s="83">
        <v>17</v>
      </c>
      <c r="E22" s="83">
        <v>8</v>
      </c>
      <c r="F22" s="83">
        <v>15</v>
      </c>
      <c r="G22" s="80">
        <f t="shared" si="0"/>
        <v>0.875</v>
      </c>
      <c r="H22" s="81">
        <f t="shared" si="1"/>
        <v>1.7397827309224789E-2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14</v>
      </c>
      <c r="C23" s="83">
        <v>31</v>
      </c>
      <c r="D23" s="83">
        <v>8</v>
      </c>
      <c r="E23" s="83">
        <v>24</v>
      </c>
      <c r="F23" s="83">
        <v>34</v>
      </c>
      <c r="G23" s="80">
        <f t="shared" si="0"/>
        <v>0.41666666666666674</v>
      </c>
      <c r="H23" s="81">
        <f t="shared" si="1"/>
        <v>0.24835389411334763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39</v>
      </c>
      <c r="C24" s="83">
        <v>48</v>
      </c>
      <c r="D24" s="83">
        <v>22</v>
      </c>
      <c r="E24" s="83">
        <v>9</v>
      </c>
      <c r="F24" s="83">
        <v>15</v>
      </c>
      <c r="G24" s="80">
        <f t="shared" si="0"/>
        <v>0.66666666666666674</v>
      </c>
      <c r="H24" s="81">
        <f t="shared" si="1"/>
        <v>-0.21248893788973211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87</v>
      </c>
      <c r="C25" s="83">
        <v>81</v>
      </c>
      <c r="D25" s="83">
        <v>79</v>
      </c>
      <c r="E25" s="83">
        <v>73</v>
      </c>
      <c r="F25" s="83">
        <v>69</v>
      </c>
      <c r="G25" s="80">
        <f t="shared" si="0"/>
        <v>-5.4794520547945202E-2</v>
      </c>
      <c r="H25" s="81">
        <f t="shared" si="1"/>
        <v>-5.6303249681487366E-2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17</v>
      </c>
      <c r="C26" s="83">
        <v>34</v>
      </c>
      <c r="D26" s="83">
        <v>176</v>
      </c>
      <c r="E26" s="83">
        <v>73</v>
      </c>
      <c r="F26" s="83">
        <v>68</v>
      </c>
      <c r="G26" s="80">
        <f t="shared" si="0"/>
        <v>-6.8493150684931559E-2</v>
      </c>
      <c r="H26" s="81">
        <f t="shared" si="1"/>
        <v>0.41421356237309492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208</v>
      </c>
      <c r="C27" s="83">
        <v>222</v>
      </c>
      <c r="D27" s="83">
        <v>274</v>
      </c>
      <c r="E27" s="83">
        <v>172</v>
      </c>
      <c r="F27" s="83">
        <v>149</v>
      </c>
      <c r="G27" s="80">
        <f t="shared" si="0"/>
        <v>-0.13372093023255816</v>
      </c>
      <c r="H27" s="81">
        <f t="shared" si="1"/>
        <v>-8.001502761718593E-2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38</v>
      </c>
      <c r="C28" s="83">
        <v>31</v>
      </c>
      <c r="D28" s="83">
        <v>24</v>
      </c>
      <c r="E28" s="83">
        <v>20</v>
      </c>
      <c r="F28" s="83">
        <v>17</v>
      </c>
      <c r="G28" s="80">
        <f t="shared" si="0"/>
        <v>-0.15000000000000002</v>
      </c>
      <c r="H28" s="81">
        <f t="shared" si="1"/>
        <v>-0.18216379753648793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57</v>
      </c>
      <c r="C29" s="83">
        <v>62</v>
      </c>
      <c r="D29" s="83">
        <v>33</v>
      </c>
      <c r="E29" s="83">
        <v>15</v>
      </c>
      <c r="F29" s="83">
        <v>13</v>
      </c>
      <c r="G29" s="80">
        <f t="shared" si="0"/>
        <v>-0.1333333333333333</v>
      </c>
      <c r="H29" s="81">
        <f t="shared" si="1"/>
        <v>-0.30893782266649894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44</v>
      </c>
      <c r="C30" s="83">
        <v>44</v>
      </c>
      <c r="D30" s="83">
        <v>48</v>
      </c>
      <c r="E30" s="83">
        <v>34</v>
      </c>
      <c r="F30" s="83">
        <v>35</v>
      </c>
      <c r="G30" s="80">
        <f t="shared" si="0"/>
        <v>2.9411764705882248E-2</v>
      </c>
      <c r="H30" s="81">
        <f t="shared" si="1"/>
        <v>-5.5604645809899877E-2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20</v>
      </c>
      <c r="C31" s="83">
        <v>24</v>
      </c>
      <c r="D31" s="83">
        <v>31</v>
      </c>
      <c r="E31" s="83">
        <v>16</v>
      </c>
      <c r="F31" s="83">
        <v>39</v>
      </c>
      <c r="G31" s="80">
        <f t="shared" si="0"/>
        <v>1.4375</v>
      </c>
      <c r="H31" s="81">
        <f t="shared" si="1"/>
        <v>0.18170385646188625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15</v>
      </c>
      <c r="C32" s="83">
        <v>30</v>
      </c>
      <c r="D32" s="83">
        <v>21</v>
      </c>
      <c r="E32" s="83">
        <v>10</v>
      </c>
      <c r="F32" s="83">
        <v>14</v>
      </c>
      <c r="G32" s="80">
        <f t="shared" si="0"/>
        <v>0.39999999999999991</v>
      </c>
      <c r="H32" s="81">
        <f t="shared" si="1"/>
        <v>-1.7100318913829349E-2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75</v>
      </c>
      <c r="C33" s="83">
        <v>73</v>
      </c>
      <c r="D33" s="83">
        <v>51</v>
      </c>
      <c r="E33" s="83">
        <v>48</v>
      </c>
      <c r="F33" s="83">
        <v>64</v>
      </c>
      <c r="G33" s="80">
        <f t="shared" si="0"/>
        <v>0.33333333333333326</v>
      </c>
      <c r="H33" s="81">
        <f t="shared" si="1"/>
        <v>-3.8875434346098303E-2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8</v>
      </c>
      <c r="C34" s="83">
        <v>23</v>
      </c>
      <c r="D34" s="83">
        <v>5</v>
      </c>
      <c r="E34" s="83">
        <v>16</v>
      </c>
      <c r="F34" s="83">
        <v>6</v>
      </c>
      <c r="G34" s="80">
        <f t="shared" si="0"/>
        <v>-0.625</v>
      </c>
      <c r="H34" s="81">
        <f t="shared" si="1"/>
        <v>-6.9395140897900442E-2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14</v>
      </c>
      <c r="C35" s="83">
        <v>7</v>
      </c>
      <c r="D35" s="83">
        <v>20</v>
      </c>
      <c r="E35" s="83">
        <v>14</v>
      </c>
      <c r="F35" s="83">
        <v>15</v>
      </c>
      <c r="G35" s="80">
        <f t="shared" si="0"/>
        <v>7.1428571428571397E-2</v>
      </c>
      <c r="H35" s="81">
        <f t="shared" si="1"/>
        <v>1.7397827309224789E-2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226</v>
      </c>
      <c r="C36" s="90">
        <f>C38-SUM(C5:C35)</f>
        <v>255</v>
      </c>
      <c r="D36" s="90">
        <f>D38-SUM(D5:D35)</f>
        <v>263</v>
      </c>
      <c r="E36" s="90">
        <f>E38-SUM(E5:E35)</f>
        <v>187</v>
      </c>
      <c r="F36" s="90">
        <v>174</v>
      </c>
      <c r="G36" s="80">
        <f t="shared" si="0"/>
        <v>-6.9518716577540052E-2</v>
      </c>
      <c r="H36" s="81">
        <f t="shared" si="1"/>
        <v>-6.3279117209150471E-2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4698</v>
      </c>
      <c r="C37" s="67">
        <v>6704</v>
      </c>
      <c r="D37" s="67">
        <v>6603</v>
      </c>
      <c r="E37" s="67">
        <v>4071</v>
      </c>
      <c r="F37" s="67">
        <v>4245</v>
      </c>
      <c r="G37" s="70">
        <f t="shared" si="0"/>
        <v>4.274134119380979E-2</v>
      </c>
      <c r="H37" s="71">
        <f t="shared" si="1"/>
        <v>-2.5030184200977912E-2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7837</v>
      </c>
      <c r="C38" s="72">
        <v>10977</v>
      </c>
      <c r="D38" s="72">
        <v>10221</v>
      </c>
      <c r="E38" s="72">
        <v>7294</v>
      </c>
      <c r="F38" s="72">
        <v>7661</v>
      </c>
      <c r="G38" s="70">
        <f t="shared" si="0"/>
        <v>5.0315327666575316E-2</v>
      </c>
      <c r="H38" s="70">
        <f t="shared" si="1"/>
        <v>-5.6623045152860429E-3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52</v>
      </c>
    </row>
    <row r="2" spans="1:10" s="1" customFormat="1" ht="18.75" customHeight="1" x14ac:dyDescent="0.3">
      <c r="A2" s="55" t="s">
        <v>127</v>
      </c>
      <c r="B2" s="60"/>
      <c r="C2" s="60"/>
      <c r="D2" s="58"/>
      <c r="E2" s="58"/>
      <c r="F2" s="58"/>
      <c r="G2" s="58"/>
      <c r="H2" s="58"/>
      <c r="I2" s="59"/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552771</v>
      </c>
      <c r="C5" s="21">
        <v>594523</v>
      </c>
      <c r="D5" s="8">
        <v>586130</v>
      </c>
      <c r="E5" s="8">
        <v>609213</v>
      </c>
      <c r="F5" s="8">
        <v>612900</v>
      </c>
      <c r="G5" s="33">
        <f>IF(E5&gt;0,F5/E5-1,"-")</f>
        <v>6.0520704581157325E-3</v>
      </c>
      <c r="H5" s="34">
        <f>IF(B5&gt;0,((F5/B5)^(1/4)-1),"-")</f>
        <v>2.6150574655704251E-2</v>
      </c>
      <c r="I5" s="29" t="s">
        <v>5</v>
      </c>
      <c r="J5" s="8"/>
    </row>
    <row r="6" spans="1:10" ht="14.1" customHeight="1" x14ac:dyDescent="0.2">
      <c r="A6" s="11" t="s">
        <v>8</v>
      </c>
      <c r="B6" s="11">
        <v>259812</v>
      </c>
      <c r="C6" s="11">
        <v>280204</v>
      </c>
      <c r="D6" s="8">
        <v>297547</v>
      </c>
      <c r="E6" s="8">
        <v>295589</v>
      </c>
      <c r="F6" s="8">
        <v>293649</v>
      </c>
      <c r="G6" s="33">
        <f t="shared" ref="G6:G38" si="0">IF(E6&gt;0,F6/E6-1,"-")</f>
        <v>-6.5631671002641667E-3</v>
      </c>
      <c r="H6" s="34">
        <f t="shared" ref="H6:H38" si="1">IF(B6&gt;0,((F6/B6)^(1/4)-1),"-")</f>
        <v>3.1079922058158571E-2</v>
      </c>
      <c r="I6" s="19" t="s">
        <v>9</v>
      </c>
      <c r="J6" s="8"/>
    </row>
    <row r="7" spans="1:10" ht="14.1" customHeight="1" x14ac:dyDescent="0.2">
      <c r="A7" s="11" t="s">
        <v>10</v>
      </c>
      <c r="B7" s="11">
        <v>62241</v>
      </c>
      <c r="C7" s="11">
        <v>52052</v>
      </c>
      <c r="D7" s="8">
        <v>60204</v>
      </c>
      <c r="E7" s="8">
        <v>58503</v>
      </c>
      <c r="F7" s="8">
        <v>52100</v>
      </c>
      <c r="G7" s="33">
        <f t="shared" si="0"/>
        <v>-0.1094473787669008</v>
      </c>
      <c r="H7" s="34">
        <f t="shared" si="1"/>
        <v>-4.348829174959945E-2</v>
      </c>
      <c r="I7" s="19" t="s">
        <v>11</v>
      </c>
      <c r="J7" s="8"/>
    </row>
    <row r="8" spans="1:10" ht="14.1" customHeight="1" x14ac:dyDescent="0.2">
      <c r="A8" s="11" t="s">
        <v>6</v>
      </c>
      <c r="B8" s="11">
        <v>39861</v>
      </c>
      <c r="C8" s="11">
        <v>36371</v>
      </c>
      <c r="D8" s="8">
        <v>38912</v>
      </c>
      <c r="E8" s="8">
        <v>38639</v>
      </c>
      <c r="F8" s="8">
        <v>42213</v>
      </c>
      <c r="G8" s="33">
        <f t="shared" si="0"/>
        <v>9.2497217836900569E-2</v>
      </c>
      <c r="H8" s="34">
        <f t="shared" si="1"/>
        <v>1.4435659168977821E-2</v>
      </c>
      <c r="I8" s="19" t="s">
        <v>7</v>
      </c>
      <c r="J8" s="8"/>
    </row>
    <row r="9" spans="1:10" ht="14.1" customHeight="1" x14ac:dyDescent="0.2">
      <c r="A9" s="11" t="s">
        <v>14</v>
      </c>
      <c r="B9" s="11">
        <v>11265</v>
      </c>
      <c r="C9" s="11">
        <v>8182</v>
      </c>
      <c r="D9" s="8">
        <v>9175</v>
      </c>
      <c r="E9" s="8">
        <v>10343</v>
      </c>
      <c r="F9" s="8">
        <v>11134</v>
      </c>
      <c r="G9" s="33">
        <f t="shared" si="0"/>
        <v>7.64768442424828E-2</v>
      </c>
      <c r="H9" s="34">
        <f t="shared" si="1"/>
        <v>-2.9199995148968538E-3</v>
      </c>
      <c r="I9" s="19" t="s">
        <v>15</v>
      </c>
      <c r="J9" s="8"/>
    </row>
    <row r="10" spans="1:10" ht="14.1" customHeight="1" x14ac:dyDescent="0.2">
      <c r="A10" s="11" t="s">
        <v>25</v>
      </c>
      <c r="B10" s="11">
        <v>3612</v>
      </c>
      <c r="C10" s="11">
        <v>3437</v>
      </c>
      <c r="D10" s="8">
        <v>3215</v>
      </c>
      <c r="E10" s="8">
        <v>3484</v>
      </c>
      <c r="F10" s="8">
        <v>3100</v>
      </c>
      <c r="G10" s="33">
        <f t="shared" si="0"/>
        <v>-0.11021814006888631</v>
      </c>
      <c r="H10" s="34">
        <f t="shared" si="1"/>
        <v>-3.7493905619078394E-2</v>
      </c>
      <c r="I10" s="19" t="s">
        <v>26</v>
      </c>
      <c r="J10" s="8"/>
    </row>
    <row r="11" spans="1:10" ht="14.1" customHeight="1" x14ac:dyDescent="0.2">
      <c r="A11" s="11" t="s">
        <v>16</v>
      </c>
      <c r="B11" s="11">
        <v>364</v>
      </c>
      <c r="C11" s="11">
        <v>406</v>
      </c>
      <c r="D11" s="8">
        <v>291</v>
      </c>
      <c r="E11" s="8">
        <v>421</v>
      </c>
      <c r="F11" s="8">
        <v>469</v>
      </c>
      <c r="G11" s="33">
        <f t="shared" si="0"/>
        <v>0.11401425178147262</v>
      </c>
      <c r="H11" s="34">
        <f t="shared" si="1"/>
        <v>6.5412688671668162E-2</v>
      </c>
      <c r="I11" s="19" t="s">
        <v>17</v>
      </c>
      <c r="J11" s="8"/>
    </row>
    <row r="12" spans="1:10" ht="14.1" customHeight="1" x14ac:dyDescent="0.2">
      <c r="A12" s="11" t="s">
        <v>18</v>
      </c>
      <c r="B12" s="11">
        <v>1059</v>
      </c>
      <c r="C12" s="11">
        <v>1331</v>
      </c>
      <c r="D12" s="8">
        <v>930</v>
      </c>
      <c r="E12" s="8">
        <v>1066</v>
      </c>
      <c r="F12" s="8">
        <v>1448</v>
      </c>
      <c r="G12" s="33">
        <f t="shared" si="0"/>
        <v>0.35834896810506556</v>
      </c>
      <c r="H12" s="34">
        <f t="shared" si="1"/>
        <v>8.1354645813447979E-2</v>
      </c>
      <c r="I12" s="19" t="s">
        <v>19</v>
      </c>
      <c r="J12" s="8"/>
    </row>
    <row r="13" spans="1:10" ht="14.1" customHeight="1" x14ac:dyDescent="0.2">
      <c r="A13" s="11" t="s">
        <v>27</v>
      </c>
      <c r="B13" s="11">
        <v>570</v>
      </c>
      <c r="C13" s="11">
        <v>535</v>
      </c>
      <c r="D13" s="8">
        <v>510</v>
      </c>
      <c r="E13" s="8">
        <v>535</v>
      </c>
      <c r="F13" s="8">
        <v>540</v>
      </c>
      <c r="G13" s="33">
        <f t="shared" si="0"/>
        <v>9.3457943925232545E-3</v>
      </c>
      <c r="H13" s="34">
        <f t="shared" si="1"/>
        <v>-1.3425863513250591E-2</v>
      </c>
      <c r="I13" s="19" t="s">
        <v>28</v>
      </c>
      <c r="J13" s="8"/>
    </row>
    <row r="14" spans="1:10" ht="14.1" customHeight="1" x14ac:dyDescent="0.2">
      <c r="A14" s="11" t="s">
        <v>29</v>
      </c>
      <c r="B14" s="11">
        <v>493</v>
      </c>
      <c r="C14" s="11">
        <v>301</v>
      </c>
      <c r="D14" s="8">
        <v>169</v>
      </c>
      <c r="E14" s="8">
        <v>162</v>
      </c>
      <c r="F14" s="8">
        <v>285</v>
      </c>
      <c r="G14" s="33">
        <f t="shared" si="0"/>
        <v>0.7592592592592593</v>
      </c>
      <c r="H14" s="34">
        <f t="shared" si="1"/>
        <v>-0.12803413235091532</v>
      </c>
      <c r="I14" s="19" t="s">
        <v>29</v>
      </c>
      <c r="J14" s="8"/>
    </row>
    <row r="15" spans="1:10" ht="14.1" customHeight="1" x14ac:dyDescent="0.2">
      <c r="A15" s="11" t="s">
        <v>12</v>
      </c>
      <c r="B15" s="11">
        <v>1637</v>
      </c>
      <c r="C15" s="11">
        <v>1881</v>
      </c>
      <c r="D15" s="8">
        <v>1949</v>
      </c>
      <c r="E15" s="8">
        <v>2004</v>
      </c>
      <c r="F15" s="8">
        <v>2067</v>
      </c>
      <c r="G15" s="33">
        <f t="shared" si="0"/>
        <v>3.1437125748503103E-2</v>
      </c>
      <c r="H15" s="34">
        <f t="shared" si="1"/>
        <v>6.0041698521055009E-2</v>
      </c>
      <c r="I15" s="19" t="s">
        <v>13</v>
      </c>
      <c r="J15" s="8"/>
    </row>
    <row r="16" spans="1:10" ht="14.1" customHeight="1" x14ac:dyDescent="0.2">
      <c r="A16" s="11" t="s">
        <v>23</v>
      </c>
      <c r="B16" s="11">
        <v>1154</v>
      </c>
      <c r="C16" s="11">
        <v>1425</v>
      </c>
      <c r="D16" s="8">
        <v>1299</v>
      </c>
      <c r="E16" s="8">
        <v>1435</v>
      </c>
      <c r="F16" s="8">
        <v>1661</v>
      </c>
      <c r="G16" s="33">
        <f t="shared" si="0"/>
        <v>0.15749128919860622</v>
      </c>
      <c r="H16" s="34">
        <f t="shared" si="1"/>
        <v>9.5319844046126034E-2</v>
      </c>
      <c r="I16" s="19" t="s">
        <v>24</v>
      </c>
      <c r="J16" s="8"/>
    </row>
    <row r="17" spans="1:10" ht="14.1" customHeight="1" x14ac:dyDescent="0.2">
      <c r="A17" s="11" t="s">
        <v>22</v>
      </c>
      <c r="B17" s="11">
        <v>133</v>
      </c>
      <c r="C17" s="11">
        <v>238</v>
      </c>
      <c r="D17" s="8">
        <v>129</v>
      </c>
      <c r="E17" s="8">
        <v>177</v>
      </c>
      <c r="F17" s="8">
        <v>163</v>
      </c>
      <c r="G17" s="33">
        <f t="shared" si="0"/>
        <v>-7.9096045197740161E-2</v>
      </c>
      <c r="H17" s="34">
        <f t="shared" si="1"/>
        <v>5.2165338821406504E-2</v>
      </c>
      <c r="I17" s="19" t="s">
        <v>22</v>
      </c>
      <c r="J17" s="8"/>
    </row>
    <row r="18" spans="1:10" ht="14.1" customHeight="1" x14ac:dyDescent="0.2">
      <c r="A18" s="11" t="s">
        <v>20</v>
      </c>
      <c r="B18" s="11">
        <v>145</v>
      </c>
      <c r="C18" s="11">
        <v>142</v>
      </c>
      <c r="D18" s="8">
        <v>84</v>
      </c>
      <c r="E18" s="8">
        <v>121</v>
      </c>
      <c r="F18" s="8">
        <v>121</v>
      </c>
      <c r="G18" s="33">
        <f t="shared" si="0"/>
        <v>0</v>
      </c>
      <c r="H18" s="34">
        <f t="shared" si="1"/>
        <v>-4.4227915038768439E-2</v>
      </c>
      <c r="I18" s="19" t="s">
        <v>21</v>
      </c>
      <c r="J18" s="8"/>
    </row>
    <row r="19" spans="1:10" ht="14.1" customHeight="1" x14ac:dyDescent="0.2">
      <c r="A19" s="11" t="s">
        <v>30</v>
      </c>
      <c r="B19" s="11">
        <v>334</v>
      </c>
      <c r="C19" s="11">
        <v>457</v>
      </c>
      <c r="D19" s="8">
        <v>406</v>
      </c>
      <c r="E19" s="8">
        <v>558</v>
      </c>
      <c r="F19" s="8">
        <v>370</v>
      </c>
      <c r="G19" s="33">
        <f t="shared" si="0"/>
        <v>-0.3369175627240143</v>
      </c>
      <c r="H19" s="34">
        <f t="shared" si="1"/>
        <v>2.5920751144423937E-2</v>
      </c>
      <c r="I19" s="19" t="s">
        <v>31</v>
      </c>
      <c r="J19" s="8"/>
    </row>
    <row r="20" spans="1:10" ht="14.1" customHeight="1" x14ac:dyDescent="0.2">
      <c r="A20" s="11" t="s">
        <v>76</v>
      </c>
      <c r="B20" s="11">
        <v>1032</v>
      </c>
      <c r="C20" s="11">
        <v>1280</v>
      </c>
      <c r="D20" s="8">
        <v>1107</v>
      </c>
      <c r="E20" s="8">
        <v>934</v>
      </c>
      <c r="F20" s="8">
        <v>671</v>
      </c>
      <c r="G20" s="33">
        <f t="shared" si="0"/>
        <v>-0.28158458244111351</v>
      </c>
      <c r="H20" s="34">
        <f t="shared" si="1"/>
        <v>-0.1020323198639671</v>
      </c>
      <c r="I20" s="19" t="s">
        <v>77</v>
      </c>
      <c r="J20" s="8"/>
    </row>
    <row r="21" spans="1:10" ht="14.1" customHeight="1" x14ac:dyDescent="0.2">
      <c r="A21" s="11" t="s">
        <v>86</v>
      </c>
      <c r="B21" s="11">
        <v>404</v>
      </c>
      <c r="C21" s="11">
        <v>251</v>
      </c>
      <c r="D21" s="8">
        <v>336</v>
      </c>
      <c r="E21" s="8">
        <v>444</v>
      </c>
      <c r="F21" s="8">
        <v>336</v>
      </c>
      <c r="G21" s="33">
        <f t="shared" si="0"/>
        <v>-0.2432432432432432</v>
      </c>
      <c r="H21" s="34">
        <f t="shared" si="1"/>
        <v>-4.5030550914486378E-2</v>
      </c>
      <c r="I21" s="19" t="s">
        <v>36</v>
      </c>
      <c r="J21" s="8"/>
    </row>
    <row r="22" spans="1:10" ht="14.1" customHeight="1" x14ac:dyDescent="0.2">
      <c r="A22" s="11" t="s">
        <v>78</v>
      </c>
      <c r="B22" s="11">
        <v>250</v>
      </c>
      <c r="C22" s="11">
        <v>103</v>
      </c>
      <c r="D22" s="8">
        <v>152</v>
      </c>
      <c r="E22" s="8">
        <v>183</v>
      </c>
      <c r="F22" s="8">
        <v>330</v>
      </c>
      <c r="G22" s="33">
        <f t="shared" si="0"/>
        <v>0.80327868852459017</v>
      </c>
      <c r="H22" s="34">
        <f t="shared" si="1"/>
        <v>7.1873373728261747E-2</v>
      </c>
      <c r="I22" s="19" t="s">
        <v>79</v>
      </c>
      <c r="J22" s="8"/>
    </row>
    <row r="23" spans="1:10" ht="14.1" customHeight="1" x14ac:dyDescent="0.2">
      <c r="A23" s="11" t="s">
        <v>118</v>
      </c>
      <c r="B23" s="11">
        <v>236</v>
      </c>
      <c r="C23" s="11">
        <v>114</v>
      </c>
      <c r="D23" s="8">
        <v>137</v>
      </c>
      <c r="E23" s="8">
        <v>172</v>
      </c>
      <c r="F23" s="8">
        <v>297</v>
      </c>
      <c r="G23" s="33">
        <f t="shared" ref="G23:G35" si="2">IF(E23&gt;0,F23/E23-1,"-")</f>
        <v>0.72674418604651159</v>
      </c>
      <c r="H23" s="34">
        <f t="shared" ref="H23:H35" si="3">IF(B23&gt;0,((F23/B23)^(1/4)-1),"-")</f>
        <v>5.9158879734696912E-2</v>
      </c>
      <c r="I23" s="19" t="s">
        <v>121</v>
      </c>
      <c r="J23" s="8"/>
    </row>
    <row r="24" spans="1:10" ht="14.1" customHeight="1" x14ac:dyDescent="0.2">
      <c r="A24" s="11" t="s">
        <v>32</v>
      </c>
      <c r="B24" s="11">
        <v>240</v>
      </c>
      <c r="C24" s="11">
        <v>381</v>
      </c>
      <c r="D24" s="8">
        <v>270</v>
      </c>
      <c r="E24" s="8">
        <v>306</v>
      </c>
      <c r="F24" s="8">
        <v>263</v>
      </c>
      <c r="G24" s="33">
        <f t="shared" si="2"/>
        <v>-0.14052287581699341</v>
      </c>
      <c r="H24" s="34">
        <f t="shared" si="3"/>
        <v>2.3142503839427953E-2</v>
      </c>
      <c r="I24" s="19" t="s">
        <v>33</v>
      </c>
      <c r="J24" s="8"/>
    </row>
    <row r="25" spans="1:10" ht="14.1" customHeight="1" x14ac:dyDescent="0.2">
      <c r="A25" s="11" t="s">
        <v>34</v>
      </c>
      <c r="B25" s="11">
        <v>920</v>
      </c>
      <c r="C25" s="11">
        <v>886</v>
      </c>
      <c r="D25" s="8">
        <v>1006</v>
      </c>
      <c r="E25" s="8">
        <v>1715</v>
      </c>
      <c r="F25" s="8">
        <v>1408</v>
      </c>
      <c r="G25" s="33">
        <f t="shared" si="2"/>
        <v>-0.17900874635568509</v>
      </c>
      <c r="H25" s="34">
        <f t="shared" si="3"/>
        <v>0.11225331002167538</v>
      </c>
      <c r="I25" s="19" t="s">
        <v>35</v>
      </c>
      <c r="J25" s="8"/>
    </row>
    <row r="26" spans="1:10" ht="14.1" customHeight="1" x14ac:dyDescent="0.2">
      <c r="A26" s="11" t="s">
        <v>37</v>
      </c>
      <c r="B26" s="11">
        <v>112</v>
      </c>
      <c r="C26" s="11">
        <v>215</v>
      </c>
      <c r="D26" s="8">
        <v>214</v>
      </c>
      <c r="E26" s="8">
        <v>313</v>
      </c>
      <c r="F26" s="8">
        <v>517</v>
      </c>
      <c r="G26" s="33">
        <f t="shared" si="2"/>
        <v>0.65175718849840258</v>
      </c>
      <c r="H26" s="34">
        <f t="shared" si="3"/>
        <v>0.46577776734474585</v>
      </c>
      <c r="I26" s="19" t="s">
        <v>38</v>
      </c>
      <c r="J26" s="8"/>
    </row>
    <row r="27" spans="1:10" ht="14.1" customHeight="1" x14ac:dyDescent="0.2">
      <c r="A27" s="11" t="s">
        <v>39</v>
      </c>
      <c r="B27" s="11">
        <v>1138</v>
      </c>
      <c r="C27" s="11">
        <v>1145</v>
      </c>
      <c r="D27" s="8">
        <v>1164</v>
      </c>
      <c r="E27" s="8">
        <v>1799</v>
      </c>
      <c r="F27" s="8">
        <v>1709</v>
      </c>
      <c r="G27" s="33">
        <f t="shared" si="2"/>
        <v>-5.0027793218454741E-2</v>
      </c>
      <c r="H27" s="34">
        <f t="shared" si="3"/>
        <v>0.1070059372784995</v>
      </c>
      <c r="I27" s="19" t="s">
        <v>40</v>
      </c>
      <c r="J27" s="8"/>
    </row>
    <row r="28" spans="1:10" ht="14.1" customHeight="1" x14ac:dyDescent="0.2">
      <c r="A28" s="11" t="s">
        <v>41</v>
      </c>
      <c r="B28" s="11">
        <v>191</v>
      </c>
      <c r="C28" s="11">
        <v>98</v>
      </c>
      <c r="D28" s="8">
        <v>113</v>
      </c>
      <c r="E28" s="8">
        <v>136</v>
      </c>
      <c r="F28" s="8">
        <v>252</v>
      </c>
      <c r="G28" s="33">
        <f t="shared" si="2"/>
        <v>0.85294117647058831</v>
      </c>
      <c r="H28" s="34">
        <f t="shared" si="3"/>
        <v>7.1745807719013621E-2</v>
      </c>
      <c r="I28" s="19" t="s">
        <v>41</v>
      </c>
      <c r="J28" s="8"/>
    </row>
    <row r="29" spans="1:10" ht="14.1" customHeight="1" x14ac:dyDescent="0.2">
      <c r="A29" s="11" t="s">
        <v>42</v>
      </c>
      <c r="B29" s="11">
        <v>215</v>
      </c>
      <c r="C29" s="11">
        <v>167</v>
      </c>
      <c r="D29" s="8">
        <v>141</v>
      </c>
      <c r="E29" s="8">
        <v>234</v>
      </c>
      <c r="F29" s="8">
        <v>219</v>
      </c>
      <c r="G29" s="33">
        <f t="shared" si="2"/>
        <v>-6.4102564102564097E-2</v>
      </c>
      <c r="H29" s="34">
        <f t="shared" si="3"/>
        <v>4.619060545427045E-3</v>
      </c>
      <c r="I29" s="19" t="s">
        <v>42</v>
      </c>
      <c r="J29" s="8"/>
    </row>
    <row r="30" spans="1:10" ht="14.1" customHeight="1" x14ac:dyDescent="0.2">
      <c r="A30" s="11" t="s">
        <v>80</v>
      </c>
      <c r="B30" s="11">
        <v>170</v>
      </c>
      <c r="C30" s="11">
        <v>116</v>
      </c>
      <c r="D30" s="8">
        <v>138</v>
      </c>
      <c r="E30" s="8">
        <v>143</v>
      </c>
      <c r="F30" s="8">
        <v>353</v>
      </c>
      <c r="G30" s="33">
        <f t="shared" si="2"/>
        <v>1.4685314685314683</v>
      </c>
      <c r="H30" s="34">
        <f t="shared" si="3"/>
        <v>0.20041508958701604</v>
      </c>
      <c r="I30" s="19" t="s">
        <v>80</v>
      </c>
      <c r="J30" s="8"/>
    </row>
    <row r="31" spans="1:10" ht="14.1" customHeight="1" x14ac:dyDescent="0.2">
      <c r="A31" s="11" t="s">
        <v>81</v>
      </c>
      <c r="B31" s="11">
        <v>54</v>
      </c>
      <c r="C31" s="11">
        <v>54</v>
      </c>
      <c r="D31" s="8">
        <v>36</v>
      </c>
      <c r="E31" s="8">
        <v>181</v>
      </c>
      <c r="F31" s="8">
        <v>47</v>
      </c>
      <c r="G31" s="33">
        <f t="shared" si="2"/>
        <v>-0.74033149171270718</v>
      </c>
      <c r="H31" s="34">
        <f t="shared" si="3"/>
        <v>-3.4113659097779081E-2</v>
      </c>
      <c r="I31" s="19" t="s">
        <v>81</v>
      </c>
      <c r="J31" s="8"/>
    </row>
    <row r="32" spans="1:10" ht="14.1" customHeight="1" x14ac:dyDescent="0.2">
      <c r="A32" s="11" t="s">
        <v>82</v>
      </c>
      <c r="B32" s="11">
        <v>172</v>
      </c>
      <c r="C32" s="11">
        <v>135</v>
      </c>
      <c r="D32" s="8">
        <v>202</v>
      </c>
      <c r="E32" s="8">
        <v>179</v>
      </c>
      <c r="F32" s="8">
        <v>272</v>
      </c>
      <c r="G32" s="33">
        <f t="shared" si="2"/>
        <v>0.51955307262569828</v>
      </c>
      <c r="H32" s="34">
        <f t="shared" si="3"/>
        <v>0.12139887037308261</v>
      </c>
      <c r="I32" s="19" t="s">
        <v>83</v>
      </c>
      <c r="J32" s="8"/>
    </row>
    <row r="33" spans="1:10" ht="14.1" customHeight="1" x14ac:dyDescent="0.2">
      <c r="A33" s="11" t="s">
        <v>84</v>
      </c>
      <c r="B33" s="11">
        <v>217</v>
      </c>
      <c r="C33" s="11">
        <v>204</v>
      </c>
      <c r="D33" s="8">
        <v>156</v>
      </c>
      <c r="E33" s="8">
        <v>223</v>
      </c>
      <c r="F33" s="8">
        <v>196</v>
      </c>
      <c r="G33" s="33">
        <f t="shared" si="2"/>
        <v>-0.12107623318385652</v>
      </c>
      <c r="H33" s="34">
        <f t="shared" si="3"/>
        <v>-2.5124660983270708E-2</v>
      </c>
      <c r="I33" s="19" t="s">
        <v>85</v>
      </c>
      <c r="J33" s="8"/>
    </row>
    <row r="34" spans="1:10" ht="14.1" customHeight="1" x14ac:dyDescent="0.2">
      <c r="A34" s="11" t="s">
        <v>119</v>
      </c>
      <c r="B34" s="11">
        <v>134</v>
      </c>
      <c r="C34" s="11">
        <v>71</v>
      </c>
      <c r="D34" s="8">
        <v>143</v>
      </c>
      <c r="E34" s="8">
        <v>184</v>
      </c>
      <c r="F34" s="8">
        <v>320</v>
      </c>
      <c r="G34" s="33">
        <f t="shared" si="2"/>
        <v>0.73913043478260865</v>
      </c>
      <c r="H34" s="34">
        <f t="shared" si="3"/>
        <v>0.24311496595146487</v>
      </c>
      <c r="I34" s="19" t="s">
        <v>122</v>
      </c>
      <c r="J34" s="8"/>
    </row>
    <row r="35" spans="1:10" ht="14.1" customHeight="1" x14ac:dyDescent="0.2">
      <c r="A35" s="11" t="s">
        <v>120</v>
      </c>
      <c r="B35" s="11">
        <v>80</v>
      </c>
      <c r="C35" s="11">
        <v>85</v>
      </c>
      <c r="D35" s="8">
        <v>47</v>
      </c>
      <c r="E35" s="8">
        <v>110</v>
      </c>
      <c r="F35" s="8">
        <v>144</v>
      </c>
      <c r="G35" s="33">
        <f t="shared" si="2"/>
        <v>0.30909090909090908</v>
      </c>
      <c r="H35" s="34">
        <f t="shared" si="3"/>
        <v>0.15829218528826905</v>
      </c>
      <c r="I35" s="19" t="s">
        <v>123</v>
      </c>
      <c r="J35" s="8"/>
    </row>
    <row r="36" spans="1:10" ht="14.1" customHeight="1" x14ac:dyDescent="0.2">
      <c r="A36" s="11" t="s">
        <v>43</v>
      </c>
      <c r="B36" s="20">
        <v>2682</v>
      </c>
      <c r="C36" s="20">
        <v>2227</v>
      </c>
      <c r="D36" s="20">
        <v>1857</v>
      </c>
      <c r="E36" s="20">
        <v>2204</v>
      </c>
      <c r="F36" s="20">
        <v>3280</v>
      </c>
      <c r="G36" s="33">
        <f t="shared" si="0"/>
        <v>0.4882032667876588</v>
      </c>
      <c r="H36" s="34">
        <f t="shared" si="1"/>
        <v>5.1607724567267255E-2</v>
      </c>
      <c r="I36" s="19" t="s">
        <v>44</v>
      </c>
      <c r="J36" s="20"/>
    </row>
    <row r="37" spans="1:10" ht="14.1" customHeight="1" x14ac:dyDescent="0.2">
      <c r="A37" s="67" t="s">
        <v>45</v>
      </c>
      <c r="B37" s="67">
        <v>390927</v>
      </c>
      <c r="C37" s="67">
        <v>394494</v>
      </c>
      <c r="D37" s="69">
        <v>422039</v>
      </c>
      <c r="E37" s="69">
        <v>422497</v>
      </c>
      <c r="F37" s="69">
        <v>419934</v>
      </c>
      <c r="G37" s="70">
        <f t="shared" si="0"/>
        <v>-6.066315263776989E-3</v>
      </c>
      <c r="H37" s="71">
        <f t="shared" si="1"/>
        <v>1.8055238629436365E-2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943698</v>
      </c>
      <c r="C38" s="72">
        <v>989017</v>
      </c>
      <c r="D38" s="72">
        <v>1008169</v>
      </c>
      <c r="E38" s="72">
        <v>1031710</v>
      </c>
      <c r="F38" s="72">
        <v>1032834</v>
      </c>
      <c r="G38" s="70">
        <f t="shared" si="0"/>
        <v>1.0894534316814308E-3</v>
      </c>
      <c r="H38" s="70">
        <f t="shared" si="1"/>
        <v>2.2820379943178537E-2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30"/>
    </row>
    <row r="43" spans="1:10" x14ac:dyDescent="0.2">
      <c r="A43" s="30"/>
    </row>
    <row r="44" spans="1:10" x14ac:dyDescent="0.2">
      <c r="A44" s="31"/>
    </row>
    <row r="45" spans="1:10" x14ac:dyDescent="0.2">
      <c r="A45" s="30"/>
      <c r="B45"/>
      <c r="C45"/>
    </row>
    <row r="46" spans="1:10" x14ac:dyDescent="0.2">
      <c r="A46" s="30"/>
      <c r="B46"/>
      <c r="C46"/>
    </row>
    <row r="47" spans="1:10" x14ac:dyDescent="0.2">
      <c r="A47" s="30"/>
      <c r="B47"/>
      <c r="C47"/>
    </row>
    <row r="48" spans="1:10" x14ac:dyDescent="0.2">
      <c r="A48" s="32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F5:F38">
    <cfRule type="cellIs" dxfId="229" priority="9" stopIfTrue="1" operator="lessThan">
      <formula>0</formula>
    </cfRule>
  </conditionalFormatting>
  <conditionalFormatting sqref="B5:B38">
    <cfRule type="cellIs" dxfId="228" priority="4" stopIfTrue="1" operator="lessThan">
      <formula>0</formula>
    </cfRule>
  </conditionalFormatting>
  <conditionalFormatting sqref="C5:C38">
    <cfRule type="cellIs" dxfId="227" priority="3" stopIfTrue="1" operator="lessThan">
      <formula>0</formula>
    </cfRule>
  </conditionalFormatting>
  <conditionalFormatting sqref="D5:D38">
    <cfRule type="cellIs" dxfId="226" priority="2" stopIfTrue="1" operator="lessThan">
      <formula>0</formula>
    </cfRule>
  </conditionalFormatting>
  <conditionalFormatting sqref="E5:E38">
    <cfRule type="cellIs" dxfId="22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132</v>
      </c>
      <c r="B1" s="53"/>
      <c r="C1" s="53"/>
      <c r="D1" s="53"/>
      <c r="E1" s="53"/>
      <c r="F1" s="53"/>
      <c r="G1" s="53"/>
      <c r="H1" s="53"/>
      <c r="I1" s="54" t="s">
        <v>106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133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7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4741</v>
      </c>
      <c r="C5" s="78">
        <v>4342</v>
      </c>
      <c r="D5" s="78">
        <v>4603</v>
      </c>
      <c r="E5" s="83">
        <v>5870</v>
      </c>
      <c r="F5" s="83">
        <v>5603</v>
      </c>
      <c r="G5" s="80">
        <f>IF(E5&gt;0,F5/E5-1,"-")</f>
        <v>-4.5485519591141443E-2</v>
      </c>
      <c r="H5" s="81">
        <f>IF(B5&gt;0,((F5/B5)^(1/4)-1),"-")</f>
        <v>4.264788543842446E-2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460</v>
      </c>
      <c r="C6" s="83">
        <v>384</v>
      </c>
      <c r="D6" s="98">
        <v>756</v>
      </c>
      <c r="E6" s="50">
        <v>695</v>
      </c>
      <c r="F6" s="101">
        <v>752</v>
      </c>
      <c r="G6" s="80">
        <f t="shared" ref="G6:G38" si="0">IF(E6&gt;0,F6/E6-1,"-")</f>
        <v>8.2014388489208612E-2</v>
      </c>
      <c r="H6" s="81">
        <f t="shared" ref="H6:H38" si="1">IF(B6&gt;0,((F6/B6)^(1/4)-1),"-")</f>
        <v>0.13074584929671973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110</v>
      </c>
      <c r="C7" s="83">
        <v>165</v>
      </c>
      <c r="D7" s="83">
        <v>164</v>
      </c>
      <c r="E7" s="83">
        <v>309</v>
      </c>
      <c r="F7" s="83">
        <v>361</v>
      </c>
      <c r="G7" s="80">
        <f t="shared" si="0"/>
        <v>0.16828478964401294</v>
      </c>
      <c r="H7" s="81">
        <f t="shared" si="1"/>
        <v>0.34594907762761418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156</v>
      </c>
      <c r="C8" s="83">
        <v>214</v>
      </c>
      <c r="D8" s="83">
        <v>208</v>
      </c>
      <c r="E8" s="83">
        <v>607</v>
      </c>
      <c r="F8" s="83">
        <v>663</v>
      </c>
      <c r="G8" s="80">
        <f t="shared" si="0"/>
        <v>9.2257001647446435E-2</v>
      </c>
      <c r="H8" s="81">
        <f t="shared" si="1"/>
        <v>0.43581085551295029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1414</v>
      </c>
      <c r="C9" s="83">
        <v>1015</v>
      </c>
      <c r="D9" s="83">
        <v>1113</v>
      </c>
      <c r="E9" s="83">
        <v>1717</v>
      </c>
      <c r="F9" s="83">
        <v>1526</v>
      </c>
      <c r="G9" s="80">
        <f t="shared" si="0"/>
        <v>-0.11124053581828774</v>
      </c>
      <c r="H9" s="81">
        <f t="shared" si="1"/>
        <v>1.923958192161157E-2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6</v>
      </c>
      <c r="C10" s="83">
        <v>3</v>
      </c>
      <c r="D10" s="83">
        <v>8</v>
      </c>
      <c r="E10" s="83">
        <v>5</v>
      </c>
      <c r="F10" s="83">
        <v>2</v>
      </c>
      <c r="G10" s="80">
        <f t="shared" si="0"/>
        <v>-0.6</v>
      </c>
      <c r="H10" s="81">
        <f t="shared" si="1"/>
        <v>-0.24016431434840746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</v>
      </c>
      <c r="C11" s="83">
        <v>6</v>
      </c>
      <c r="D11" s="83">
        <v>0</v>
      </c>
      <c r="E11" s="83">
        <v>24</v>
      </c>
      <c r="F11" s="83">
        <v>21</v>
      </c>
      <c r="G11" s="80">
        <f t="shared" si="0"/>
        <v>-0.125</v>
      </c>
      <c r="H11" s="81">
        <f t="shared" si="1"/>
        <v>1.1406951429280725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4</v>
      </c>
      <c r="C12" s="83">
        <v>12</v>
      </c>
      <c r="D12" s="83">
        <v>15</v>
      </c>
      <c r="E12" s="83">
        <v>23</v>
      </c>
      <c r="F12" s="83">
        <v>9</v>
      </c>
      <c r="G12" s="80">
        <f t="shared" si="0"/>
        <v>-0.60869565217391308</v>
      </c>
      <c r="H12" s="81">
        <f t="shared" si="1"/>
        <v>0.22474487139158894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7</v>
      </c>
      <c r="C13" s="83">
        <v>4</v>
      </c>
      <c r="D13" s="83">
        <v>7</v>
      </c>
      <c r="E13" s="83">
        <v>5</v>
      </c>
      <c r="F13" s="83">
        <v>12</v>
      </c>
      <c r="G13" s="80">
        <f t="shared" si="0"/>
        <v>1.4</v>
      </c>
      <c r="H13" s="81">
        <f t="shared" si="1"/>
        <v>0.1442496849097028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</v>
      </c>
      <c r="C14" s="83">
        <v>7</v>
      </c>
      <c r="D14" s="83">
        <v>3</v>
      </c>
      <c r="E14" s="83">
        <v>0</v>
      </c>
      <c r="F14" s="83">
        <v>4</v>
      </c>
      <c r="G14" s="80" t="str">
        <f t="shared" si="0"/>
        <v>-</v>
      </c>
      <c r="H14" s="81">
        <f t="shared" si="1"/>
        <v>0.41421356237309492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41</v>
      </c>
      <c r="C15" s="83">
        <v>30</v>
      </c>
      <c r="D15" s="83">
        <v>37</v>
      </c>
      <c r="E15" s="83">
        <v>25</v>
      </c>
      <c r="F15" s="83">
        <v>81</v>
      </c>
      <c r="G15" s="80">
        <f t="shared" si="0"/>
        <v>2.2400000000000002</v>
      </c>
      <c r="H15" s="81">
        <f t="shared" si="1"/>
        <v>0.18556478397321441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21</v>
      </c>
      <c r="C16" s="83">
        <v>7</v>
      </c>
      <c r="D16" s="83">
        <v>20</v>
      </c>
      <c r="E16" s="83">
        <v>19</v>
      </c>
      <c r="F16" s="83">
        <v>18</v>
      </c>
      <c r="G16" s="80">
        <f t="shared" si="0"/>
        <v>-5.2631578947368474E-2</v>
      </c>
      <c r="H16" s="81">
        <f t="shared" si="1"/>
        <v>-3.7804541804238534E-2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0</v>
      </c>
      <c r="C17" s="83">
        <v>3</v>
      </c>
      <c r="D17" s="83">
        <v>2</v>
      </c>
      <c r="E17" s="83">
        <v>3</v>
      </c>
      <c r="F17" s="83">
        <v>4</v>
      </c>
      <c r="G17" s="80">
        <f t="shared" si="0"/>
        <v>0.33333333333333326</v>
      </c>
      <c r="H17" s="81" t="str">
        <f t="shared" si="1"/>
        <v>-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4</v>
      </c>
      <c r="C18" s="83">
        <v>0</v>
      </c>
      <c r="D18" s="83">
        <v>2</v>
      </c>
      <c r="E18" s="83">
        <v>0</v>
      </c>
      <c r="F18" s="83">
        <v>4</v>
      </c>
      <c r="G18" s="80" t="str">
        <f t="shared" si="0"/>
        <v>-</v>
      </c>
      <c r="H18" s="81">
        <f t="shared" si="1"/>
        <v>0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0</v>
      </c>
      <c r="C19" s="83">
        <v>1</v>
      </c>
      <c r="D19" s="83">
        <v>0</v>
      </c>
      <c r="E19" s="83">
        <v>9</v>
      </c>
      <c r="F19" s="83">
        <v>1</v>
      </c>
      <c r="G19" s="80">
        <f t="shared" si="0"/>
        <v>-0.88888888888888884</v>
      </c>
      <c r="H19" s="81" t="str">
        <f t="shared" si="1"/>
        <v>-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16</v>
      </c>
      <c r="C20" s="83">
        <v>8</v>
      </c>
      <c r="D20" s="83">
        <v>3</v>
      </c>
      <c r="E20" s="83">
        <v>10</v>
      </c>
      <c r="F20" s="83">
        <v>67</v>
      </c>
      <c r="G20" s="80">
        <f t="shared" si="0"/>
        <v>5.7</v>
      </c>
      <c r="H20" s="81">
        <f t="shared" si="1"/>
        <v>0.43050277628815259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0</v>
      </c>
      <c r="C21" s="83">
        <v>6</v>
      </c>
      <c r="D21" s="83">
        <v>13</v>
      </c>
      <c r="E21" s="83">
        <v>9</v>
      </c>
      <c r="F21" s="83">
        <v>11</v>
      </c>
      <c r="G21" s="80">
        <f t="shared" si="0"/>
        <v>0.22222222222222232</v>
      </c>
      <c r="H21" s="81" t="str">
        <f t="shared" si="1"/>
        <v>-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0</v>
      </c>
      <c r="C22" s="83">
        <v>0</v>
      </c>
      <c r="D22" s="83">
        <v>3</v>
      </c>
      <c r="E22" s="83">
        <v>6</v>
      </c>
      <c r="F22" s="83">
        <v>10</v>
      </c>
      <c r="G22" s="80">
        <f t="shared" si="0"/>
        <v>0.66666666666666674</v>
      </c>
      <c r="H22" s="81" t="str">
        <f t="shared" si="1"/>
        <v>-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0</v>
      </c>
      <c r="C23" s="83">
        <v>6</v>
      </c>
      <c r="D23" s="83">
        <v>0</v>
      </c>
      <c r="E23" s="83">
        <v>1</v>
      </c>
      <c r="F23" s="83">
        <v>2</v>
      </c>
      <c r="G23" s="80">
        <f t="shared" si="0"/>
        <v>1</v>
      </c>
      <c r="H23" s="81" t="str">
        <f t="shared" si="1"/>
        <v>-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8</v>
      </c>
      <c r="C24" s="83">
        <v>28</v>
      </c>
      <c r="D24" s="83">
        <v>0</v>
      </c>
      <c r="E24" s="83">
        <v>11</v>
      </c>
      <c r="F24" s="83">
        <v>29</v>
      </c>
      <c r="G24" s="80">
        <f t="shared" si="0"/>
        <v>1.6363636363636362</v>
      </c>
      <c r="H24" s="81">
        <f t="shared" si="1"/>
        <v>0.3798345105359473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18</v>
      </c>
      <c r="C25" s="83">
        <v>0</v>
      </c>
      <c r="D25" s="83">
        <v>4</v>
      </c>
      <c r="E25" s="83">
        <v>43</v>
      </c>
      <c r="F25" s="83">
        <v>17</v>
      </c>
      <c r="G25" s="80">
        <f t="shared" si="0"/>
        <v>-0.60465116279069764</v>
      </c>
      <c r="H25" s="81">
        <f t="shared" si="1"/>
        <v>-1.4187991649751708E-2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7</v>
      </c>
      <c r="C26" s="83">
        <v>4</v>
      </c>
      <c r="D26" s="83">
        <v>23</v>
      </c>
      <c r="E26" s="83">
        <v>5</v>
      </c>
      <c r="F26" s="83">
        <v>15</v>
      </c>
      <c r="G26" s="80">
        <f t="shared" si="0"/>
        <v>2</v>
      </c>
      <c r="H26" s="81">
        <f t="shared" si="1"/>
        <v>0.20989673502443984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42</v>
      </c>
      <c r="C27" s="83">
        <v>29</v>
      </c>
      <c r="D27" s="83">
        <v>33</v>
      </c>
      <c r="E27" s="83">
        <v>35</v>
      </c>
      <c r="F27" s="83">
        <v>34</v>
      </c>
      <c r="G27" s="80">
        <f t="shared" si="0"/>
        <v>-2.8571428571428581E-2</v>
      </c>
      <c r="H27" s="81">
        <f t="shared" si="1"/>
        <v>-5.1456162930548888E-2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36</v>
      </c>
      <c r="C28" s="83">
        <v>18</v>
      </c>
      <c r="D28" s="83">
        <v>10</v>
      </c>
      <c r="E28" s="83">
        <v>22</v>
      </c>
      <c r="F28" s="83">
        <v>13</v>
      </c>
      <c r="G28" s="80">
        <f t="shared" si="0"/>
        <v>-0.40909090909090906</v>
      </c>
      <c r="H28" s="81">
        <f t="shared" si="1"/>
        <v>-0.22480633866282707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0</v>
      </c>
      <c r="C29" s="83">
        <v>12</v>
      </c>
      <c r="D29" s="83">
        <v>6</v>
      </c>
      <c r="E29" s="83">
        <v>10</v>
      </c>
      <c r="F29" s="83">
        <v>36</v>
      </c>
      <c r="G29" s="80">
        <f t="shared" si="0"/>
        <v>2.6</v>
      </c>
      <c r="H29" s="81" t="str">
        <f t="shared" si="1"/>
        <v>-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4</v>
      </c>
      <c r="C30" s="83">
        <v>6</v>
      </c>
      <c r="D30" s="83">
        <v>7</v>
      </c>
      <c r="E30" s="83">
        <v>21</v>
      </c>
      <c r="F30" s="83">
        <v>8</v>
      </c>
      <c r="G30" s="80">
        <f t="shared" si="0"/>
        <v>-0.61904761904761907</v>
      </c>
      <c r="H30" s="81">
        <f t="shared" si="1"/>
        <v>0.18920711500272103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50">
        <v>0</v>
      </c>
      <c r="C31" s="50">
        <v>0</v>
      </c>
      <c r="D31" s="83">
        <v>0</v>
      </c>
      <c r="E31" s="83">
        <v>2</v>
      </c>
      <c r="F31" s="83">
        <v>11</v>
      </c>
      <c r="G31" s="80">
        <f t="shared" si="0"/>
        <v>4.5</v>
      </c>
      <c r="H31" s="81" t="str">
        <f t="shared" si="1"/>
        <v>-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0</v>
      </c>
      <c r="C32" s="83">
        <v>1</v>
      </c>
      <c r="D32" s="83">
        <v>2</v>
      </c>
      <c r="E32" s="83">
        <v>1</v>
      </c>
      <c r="F32" s="83">
        <v>4</v>
      </c>
      <c r="G32" s="80">
        <f t="shared" si="0"/>
        <v>3</v>
      </c>
      <c r="H32" s="81" t="str">
        <f t="shared" si="1"/>
        <v>-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0</v>
      </c>
      <c r="C33" s="83">
        <v>3</v>
      </c>
      <c r="D33" s="83">
        <v>6</v>
      </c>
      <c r="E33" s="83">
        <v>1</v>
      </c>
      <c r="F33" s="83">
        <v>16</v>
      </c>
      <c r="G33" s="80">
        <f t="shared" si="0"/>
        <v>15</v>
      </c>
      <c r="H33" s="81" t="str">
        <f t="shared" si="1"/>
        <v>-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31</v>
      </c>
      <c r="C34" s="83">
        <v>29</v>
      </c>
      <c r="D34" s="83">
        <v>17</v>
      </c>
      <c r="E34" s="83">
        <v>52</v>
      </c>
      <c r="F34" s="83">
        <v>10</v>
      </c>
      <c r="G34" s="80">
        <f t="shared" si="0"/>
        <v>-0.80769230769230771</v>
      </c>
      <c r="H34" s="81">
        <f t="shared" si="1"/>
        <v>-0.24636757351672767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5</v>
      </c>
      <c r="C35" s="83">
        <v>0</v>
      </c>
      <c r="D35" s="83">
        <v>16</v>
      </c>
      <c r="E35" s="83">
        <v>6</v>
      </c>
      <c r="F35" s="83">
        <v>8</v>
      </c>
      <c r="G35" s="80">
        <f t="shared" si="0"/>
        <v>0.33333333333333326</v>
      </c>
      <c r="H35" s="81">
        <f t="shared" si="1"/>
        <v>0.12468265038069815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31</v>
      </c>
      <c r="C36" s="90">
        <f>C38-SUM(C5:C35)</f>
        <v>56</v>
      </c>
      <c r="D36" s="90">
        <f>D38-SUM(D5:D35)</f>
        <v>25</v>
      </c>
      <c r="E36" s="90">
        <f>E38-SUM(E5:E35)</f>
        <v>117</v>
      </c>
      <c r="F36" s="90">
        <v>93</v>
      </c>
      <c r="G36" s="80">
        <f t="shared" si="0"/>
        <v>-0.20512820512820518</v>
      </c>
      <c r="H36" s="81">
        <f t="shared" si="1"/>
        <v>0.3160740129524926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2423</v>
      </c>
      <c r="C37" s="67">
        <v>2057</v>
      </c>
      <c r="D37" s="67">
        <v>2503</v>
      </c>
      <c r="E37" s="67">
        <v>3793</v>
      </c>
      <c r="F37" s="67">
        <v>3842</v>
      </c>
      <c r="G37" s="70">
        <f t="shared" si="0"/>
        <v>1.2918534141840299E-2</v>
      </c>
      <c r="H37" s="71">
        <f t="shared" si="1"/>
        <v>0.12215018809884692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7164</v>
      </c>
      <c r="C38" s="72">
        <v>6399</v>
      </c>
      <c r="D38" s="72">
        <v>7106</v>
      </c>
      <c r="E38" s="72">
        <v>9663</v>
      </c>
      <c r="F38" s="72">
        <v>9445</v>
      </c>
      <c r="G38" s="70">
        <f t="shared" si="0"/>
        <v>-2.2560281486080913E-2</v>
      </c>
      <c r="H38" s="70">
        <f t="shared" si="1"/>
        <v>7.1547916684018498E-2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3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10.85546875" style="46" customWidth="1"/>
    <col min="16" max="16384" width="9.140625" style="46"/>
  </cols>
  <sheetData>
    <row r="1" spans="1:26" s="1" customFormat="1" ht="18.75" customHeight="1" x14ac:dyDescent="0.3">
      <c r="A1" s="75" t="s">
        <v>144</v>
      </c>
      <c r="B1" s="52"/>
      <c r="C1" s="52"/>
      <c r="D1" s="52"/>
      <c r="E1" s="52"/>
      <c r="F1" s="53"/>
      <c r="G1" s="53"/>
      <c r="H1" s="53"/>
      <c r="I1" s="54" t="s">
        <v>71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56"/>
      <c r="C2" s="56"/>
      <c r="D2" s="56"/>
      <c r="E2" s="57"/>
      <c r="F2" s="58"/>
      <c r="G2" s="58"/>
      <c r="H2" s="58"/>
      <c r="I2" s="59" t="s">
        <v>72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37">
        <v>532312</v>
      </c>
      <c r="C5" s="37">
        <v>505247</v>
      </c>
      <c r="D5" s="79">
        <v>588172</v>
      </c>
      <c r="E5" s="79">
        <v>635077</v>
      </c>
      <c r="F5" s="79">
        <v>611439</v>
      </c>
      <c r="G5" s="80">
        <f>IF(E5&gt;0,F5/E5-1,"-")</f>
        <v>-3.7220683476176908E-2</v>
      </c>
      <c r="H5" s="81">
        <f>IF(B5&gt;0,((F5/B5)^(1/4)-1),"-")</f>
        <v>3.5253529709708076E-2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38">
        <v>182557</v>
      </c>
      <c r="C6" s="38">
        <v>177319</v>
      </c>
      <c r="D6" s="99">
        <v>191317</v>
      </c>
      <c r="E6" s="104">
        <v>163478</v>
      </c>
      <c r="F6" s="102">
        <v>168605</v>
      </c>
      <c r="G6" s="80">
        <f t="shared" ref="G6:G38" si="0">IF(E6&gt;0,F6/E6-1,"-")</f>
        <v>3.1362018130880021E-2</v>
      </c>
      <c r="H6" s="81">
        <f t="shared" ref="H6:H38" si="1">IF(B6&gt;0,((F6/B6)^(1/4)-1),"-")</f>
        <v>-1.9679713718943725E-2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38">
        <v>175645</v>
      </c>
      <c r="C7" s="38">
        <v>151209</v>
      </c>
      <c r="D7" s="79">
        <v>161748</v>
      </c>
      <c r="E7" s="79">
        <v>160247</v>
      </c>
      <c r="F7" s="79">
        <v>152678</v>
      </c>
      <c r="G7" s="80">
        <f t="shared" si="0"/>
        <v>-4.7233333541345512E-2</v>
      </c>
      <c r="H7" s="81">
        <f t="shared" si="1"/>
        <v>-3.4426878867484745E-2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38">
        <v>184349</v>
      </c>
      <c r="C8" s="38">
        <v>182260</v>
      </c>
      <c r="D8" s="79">
        <v>188579</v>
      </c>
      <c r="E8" s="79">
        <v>202847</v>
      </c>
      <c r="F8" s="79">
        <v>199926</v>
      </c>
      <c r="G8" s="80">
        <f t="shared" si="0"/>
        <v>-1.4400015775436703E-2</v>
      </c>
      <c r="H8" s="81">
        <f t="shared" si="1"/>
        <v>2.0486168443129005E-2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38">
        <v>137641</v>
      </c>
      <c r="C9" s="38">
        <v>103326</v>
      </c>
      <c r="D9" s="79">
        <v>102468</v>
      </c>
      <c r="E9" s="79">
        <v>102389</v>
      </c>
      <c r="F9" s="79">
        <v>117033</v>
      </c>
      <c r="G9" s="80">
        <f t="shared" si="0"/>
        <v>0.14302317631776851</v>
      </c>
      <c r="H9" s="81">
        <f t="shared" si="1"/>
        <v>-3.9737145262645157E-2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38">
        <v>10154</v>
      </c>
      <c r="C10" s="38">
        <v>10109</v>
      </c>
      <c r="D10" s="79">
        <v>10606</v>
      </c>
      <c r="E10" s="79">
        <v>11003</v>
      </c>
      <c r="F10" s="79">
        <v>11020</v>
      </c>
      <c r="G10" s="80">
        <f t="shared" si="0"/>
        <v>1.5450331727711042E-3</v>
      </c>
      <c r="H10" s="81">
        <f t="shared" si="1"/>
        <v>2.0671783518807052E-2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38">
        <v>7584</v>
      </c>
      <c r="C11" s="38">
        <v>7603</v>
      </c>
      <c r="D11" s="79">
        <v>8276</v>
      </c>
      <c r="E11" s="79">
        <v>8773</v>
      </c>
      <c r="F11" s="79">
        <v>9145</v>
      </c>
      <c r="G11" s="80">
        <f t="shared" si="0"/>
        <v>4.2402826855123754E-2</v>
      </c>
      <c r="H11" s="81">
        <f t="shared" si="1"/>
        <v>4.7903633834037285E-2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38">
        <v>10816</v>
      </c>
      <c r="C12" s="38">
        <v>9732</v>
      </c>
      <c r="D12" s="79">
        <v>9474</v>
      </c>
      <c r="E12" s="79">
        <v>10603</v>
      </c>
      <c r="F12" s="79">
        <v>9849</v>
      </c>
      <c r="G12" s="80">
        <f t="shared" si="0"/>
        <v>-7.1111949448269374E-2</v>
      </c>
      <c r="H12" s="81">
        <f t="shared" si="1"/>
        <v>-2.3142163759698131E-2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38">
        <v>14910</v>
      </c>
      <c r="C13" s="38">
        <v>11762</v>
      </c>
      <c r="D13" s="79">
        <v>12179</v>
      </c>
      <c r="E13" s="79">
        <v>13241</v>
      </c>
      <c r="F13" s="79">
        <v>13350</v>
      </c>
      <c r="G13" s="80">
        <f t="shared" si="0"/>
        <v>8.2320066460237484E-3</v>
      </c>
      <c r="H13" s="81">
        <f t="shared" si="1"/>
        <v>-2.7250747913260875E-2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38">
        <v>6587</v>
      </c>
      <c r="C14" s="38">
        <v>5165</v>
      </c>
      <c r="D14" s="79">
        <v>5261</v>
      </c>
      <c r="E14" s="79">
        <v>6033</v>
      </c>
      <c r="F14" s="79">
        <v>5833</v>
      </c>
      <c r="G14" s="80">
        <f t="shared" si="0"/>
        <v>-3.3151002817835229E-2</v>
      </c>
      <c r="H14" s="81">
        <f t="shared" si="1"/>
        <v>-2.9934457783222679E-2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38">
        <v>52919</v>
      </c>
      <c r="C15" s="38">
        <v>47501</v>
      </c>
      <c r="D15" s="79">
        <v>53159</v>
      </c>
      <c r="E15" s="79">
        <v>56247</v>
      </c>
      <c r="F15" s="79">
        <v>53131</v>
      </c>
      <c r="G15" s="80">
        <f t="shared" si="0"/>
        <v>-5.5398510142763202E-2</v>
      </c>
      <c r="H15" s="81">
        <f t="shared" si="1"/>
        <v>1.0000295521721547E-3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38">
        <v>48514</v>
      </c>
      <c r="C16" s="38">
        <v>41432</v>
      </c>
      <c r="D16" s="79">
        <v>44016</v>
      </c>
      <c r="E16" s="79">
        <v>43176</v>
      </c>
      <c r="F16" s="79">
        <v>38969</v>
      </c>
      <c r="G16" s="80">
        <f t="shared" si="0"/>
        <v>-9.7438391699092075E-2</v>
      </c>
      <c r="H16" s="81">
        <f t="shared" si="1"/>
        <v>-5.3298545497802108E-2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38">
        <v>8613</v>
      </c>
      <c r="C17" s="38">
        <v>8237</v>
      </c>
      <c r="D17" s="79">
        <v>9256</v>
      </c>
      <c r="E17" s="79">
        <v>8859</v>
      </c>
      <c r="F17" s="79">
        <v>9778</v>
      </c>
      <c r="G17" s="80">
        <f t="shared" si="0"/>
        <v>0.10373631335365174</v>
      </c>
      <c r="H17" s="81">
        <f t="shared" si="1"/>
        <v>3.2223866654510935E-2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38">
        <v>6033</v>
      </c>
      <c r="C18" s="38">
        <v>5125</v>
      </c>
      <c r="D18" s="79">
        <v>4685</v>
      </c>
      <c r="E18" s="79">
        <v>6211</v>
      </c>
      <c r="F18" s="79">
        <v>4905</v>
      </c>
      <c r="G18" s="80">
        <f t="shared" si="0"/>
        <v>-0.21027209789083878</v>
      </c>
      <c r="H18" s="81">
        <f t="shared" si="1"/>
        <v>-5.0431232707454976E-2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38">
        <v>8125</v>
      </c>
      <c r="C19" s="38">
        <v>8536</v>
      </c>
      <c r="D19" s="79">
        <v>9225</v>
      </c>
      <c r="E19" s="79">
        <v>8905</v>
      </c>
      <c r="F19" s="79">
        <v>9162</v>
      </c>
      <c r="G19" s="80">
        <f t="shared" si="0"/>
        <v>2.8860190903986505E-2</v>
      </c>
      <c r="H19" s="81">
        <f t="shared" si="1"/>
        <v>3.0485130470237376E-2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38">
        <v>32781</v>
      </c>
      <c r="C20" s="38">
        <v>27129</v>
      </c>
      <c r="D20" s="79">
        <v>30111</v>
      </c>
      <c r="E20" s="79">
        <v>29799</v>
      </c>
      <c r="F20" s="79">
        <v>27704</v>
      </c>
      <c r="G20" s="80">
        <f t="shared" si="0"/>
        <v>-7.0304372629954037E-2</v>
      </c>
      <c r="H20" s="81">
        <f t="shared" si="1"/>
        <v>-4.1195485591983383E-2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97">
        <v>7657</v>
      </c>
      <c r="C21" s="38">
        <v>7612</v>
      </c>
      <c r="D21" s="79">
        <v>8011</v>
      </c>
      <c r="E21" s="79">
        <v>8005</v>
      </c>
      <c r="F21" s="79">
        <v>8449</v>
      </c>
      <c r="G21" s="80">
        <f t="shared" si="0"/>
        <v>5.5465334166146185E-2</v>
      </c>
      <c r="H21" s="81">
        <f t="shared" si="1"/>
        <v>2.4912207046318802E-2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38">
        <v>5975</v>
      </c>
      <c r="C22" s="38">
        <v>5496</v>
      </c>
      <c r="D22" s="79">
        <v>5841</v>
      </c>
      <c r="E22" s="79">
        <v>6822</v>
      </c>
      <c r="F22" s="79">
        <v>6617</v>
      </c>
      <c r="G22" s="80">
        <f t="shared" si="0"/>
        <v>-3.0049838756962766E-2</v>
      </c>
      <c r="H22" s="81">
        <f t="shared" si="1"/>
        <v>2.584278016800301E-2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38">
        <v>11222</v>
      </c>
      <c r="C23" s="38">
        <v>10336</v>
      </c>
      <c r="D23" s="79">
        <v>11969</v>
      </c>
      <c r="E23" s="79">
        <v>11698</v>
      </c>
      <c r="F23" s="79">
        <v>10926</v>
      </c>
      <c r="G23" s="80">
        <f t="shared" si="0"/>
        <v>-6.5994187040519736E-2</v>
      </c>
      <c r="H23" s="81">
        <f t="shared" si="1"/>
        <v>-6.6604371438965249E-3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38">
        <v>6706</v>
      </c>
      <c r="C24" s="38">
        <v>5587</v>
      </c>
      <c r="D24" s="79">
        <v>5102</v>
      </c>
      <c r="E24" s="79">
        <v>6282</v>
      </c>
      <c r="F24" s="79">
        <v>5927</v>
      </c>
      <c r="G24" s="80">
        <f t="shared" si="0"/>
        <v>-5.6510665393186832E-2</v>
      </c>
      <c r="H24" s="81">
        <f t="shared" si="1"/>
        <v>-3.0399469282019753E-2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97">
        <v>11797</v>
      </c>
      <c r="C25" s="38">
        <v>11909</v>
      </c>
      <c r="D25" s="79">
        <v>12769</v>
      </c>
      <c r="E25" s="79">
        <v>14198</v>
      </c>
      <c r="F25" s="79">
        <v>13908</v>
      </c>
      <c r="G25" s="80">
        <f t="shared" si="0"/>
        <v>-2.0425412029863366E-2</v>
      </c>
      <c r="H25" s="81">
        <f t="shared" si="1"/>
        <v>4.2013332204685838E-2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97">
        <v>15735</v>
      </c>
      <c r="C26" s="38">
        <v>13698</v>
      </c>
      <c r="D26" s="79">
        <v>15656</v>
      </c>
      <c r="E26" s="79">
        <v>13603</v>
      </c>
      <c r="F26" s="79">
        <v>13636</v>
      </c>
      <c r="G26" s="80">
        <f t="shared" si="0"/>
        <v>2.425935455414141E-3</v>
      </c>
      <c r="H26" s="81">
        <f t="shared" si="1"/>
        <v>-3.5160530238640741E-2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97">
        <v>42256</v>
      </c>
      <c r="C27" s="38">
        <v>34658</v>
      </c>
      <c r="D27" s="79">
        <v>40376</v>
      </c>
      <c r="E27" s="79">
        <v>47497</v>
      </c>
      <c r="F27" s="79">
        <v>42108</v>
      </c>
      <c r="G27" s="80">
        <f t="shared" si="0"/>
        <v>-0.1134597974608923</v>
      </c>
      <c r="H27" s="81">
        <f t="shared" si="1"/>
        <v>-8.767677058082457E-4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97">
        <v>7516</v>
      </c>
      <c r="C28" s="38">
        <v>5036</v>
      </c>
      <c r="D28" s="79">
        <v>5720</v>
      </c>
      <c r="E28" s="79">
        <v>6580</v>
      </c>
      <c r="F28" s="79">
        <v>6644</v>
      </c>
      <c r="G28" s="80">
        <f t="shared" si="0"/>
        <v>9.7264437689970062E-3</v>
      </c>
      <c r="H28" s="81">
        <f t="shared" si="1"/>
        <v>-3.0359575353283152E-2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38">
        <v>12799</v>
      </c>
      <c r="C29" s="38">
        <v>8243</v>
      </c>
      <c r="D29" s="79">
        <v>8129</v>
      </c>
      <c r="E29" s="79">
        <v>11194</v>
      </c>
      <c r="F29" s="79">
        <v>16542</v>
      </c>
      <c r="G29" s="80">
        <f t="shared" si="0"/>
        <v>0.47775594068250848</v>
      </c>
      <c r="H29" s="81">
        <f t="shared" si="1"/>
        <v>6.6235147001327377E-2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38">
        <v>5834</v>
      </c>
      <c r="C30" s="38">
        <v>4898</v>
      </c>
      <c r="D30" s="79">
        <v>6260</v>
      </c>
      <c r="E30" s="79">
        <v>9341</v>
      </c>
      <c r="F30" s="79">
        <v>12993</v>
      </c>
      <c r="G30" s="80">
        <f t="shared" si="0"/>
        <v>0.39096456482175346</v>
      </c>
      <c r="H30" s="81">
        <f t="shared" si="1"/>
        <v>0.22161892876716394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38">
        <v>5123</v>
      </c>
      <c r="C31" s="38">
        <v>5128</v>
      </c>
      <c r="D31" s="79">
        <v>5747</v>
      </c>
      <c r="E31" s="79">
        <v>5825</v>
      </c>
      <c r="F31" s="79">
        <v>7209</v>
      </c>
      <c r="G31" s="80">
        <f t="shared" si="0"/>
        <v>0.23759656652360506</v>
      </c>
      <c r="H31" s="81">
        <f t="shared" si="1"/>
        <v>8.9149928774074905E-2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38">
        <v>6082</v>
      </c>
      <c r="C32" s="38">
        <v>3640</v>
      </c>
      <c r="D32" s="79">
        <v>4079</v>
      </c>
      <c r="E32" s="79">
        <v>4441</v>
      </c>
      <c r="F32" s="79">
        <v>5818</v>
      </c>
      <c r="G32" s="80">
        <f t="shared" si="0"/>
        <v>0.31006530060797122</v>
      </c>
      <c r="H32" s="81">
        <f t="shared" si="1"/>
        <v>-1.1032942978151272E-2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38">
        <v>6490</v>
      </c>
      <c r="C33" s="38">
        <v>5159</v>
      </c>
      <c r="D33" s="79">
        <v>5969</v>
      </c>
      <c r="E33" s="79">
        <v>5940</v>
      </c>
      <c r="F33" s="79">
        <v>9033</v>
      </c>
      <c r="G33" s="80">
        <f t="shared" si="0"/>
        <v>0.52070707070707067</v>
      </c>
      <c r="H33" s="81">
        <f t="shared" si="1"/>
        <v>8.61675613867674E-2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38">
        <v>4199</v>
      </c>
      <c r="C34" s="38">
        <v>3142</v>
      </c>
      <c r="D34" s="79">
        <v>3656</v>
      </c>
      <c r="E34" s="79">
        <v>3908</v>
      </c>
      <c r="F34" s="79">
        <v>4179</v>
      </c>
      <c r="G34" s="80">
        <f t="shared" si="0"/>
        <v>6.9344933469805525E-2</v>
      </c>
      <c r="H34" s="81">
        <f t="shared" si="1"/>
        <v>-1.1928924964830223E-3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38">
        <v>3029</v>
      </c>
      <c r="C35" s="38">
        <v>2436</v>
      </c>
      <c r="D35" s="79">
        <v>3257</v>
      </c>
      <c r="E35" s="79">
        <v>4275</v>
      </c>
      <c r="F35" s="79">
        <v>4771</v>
      </c>
      <c r="G35" s="80">
        <f t="shared" si="0"/>
        <v>0.11602339181286547</v>
      </c>
      <c r="H35" s="81">
        <f t="shared" si="1"/>
        <v>0.12028245852438224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39">
        <f>B38-SUM(B5:B35)</f>
        <v>88220</v>
      </c>
      <c r="C36" s="39">
        <f>C38-SUM(C5:C35)</f>
        <v>75743</v>
      </c>
      <c r="D36" s="39">
        <f>D38-SUM(D5:D35)</f>
        <v>76179</v>
      </c>
      <c r="E36" s="39">
        <f>E38-SUM(E5:E35)</f>
        <v>77413</v>
      </c>
      <c r="F36" s="39">
        <v>81631</v>
      </c>
      <c r="G36" s="80">
        <f t="shared" si="0"/>
        <v>5.4486972472323814E-2</v>
      </c>
      <c r="H36" s="81">
        <f t="shared" si="1"/>
        <v>-1.9219063548237214E-2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8">
        <v>1127868</v>
      </c>
      <c r="C37" s="68">
        <v>999166</v>
      </c>
      <c r="D37" s="69">
        <v>1059080</v>
      </c>
      <c r="E37" s="69">
        <v>1068833</v>
      </c>
      <c r="F37" s="69">
        <v>1081479</v>
      </c>
      <c r="G37" s="70">
        <f t="shared" si="0"/>
        <v>1.1831595768468928E-2</v>
      </c>
      <c r="H37" s="71">
        <f t="shared" si="1"/>
        <v>-1.0444962589992279E-2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4">
        <v>1660180</v>
      </c>
      <c r="C38" s="74">
        <v>1504413</v>
      </c>
      <c r="D38" s="72">
        <v>1647252</v>
      </c>
      <c r="E38" s="72">
        <v>1703910</v>
      </c>
      <c r="F38" s="72">
        <v>1692918</v>
      </c>
      <c r="G38" s="70">
        <f t="shared" si="0"/>
        <v>-6.451044949557172E-3</v>
      </c>
      <c r="H38" s="70">
        <f t="shared" si="1"/>
        <v>4.8938451899360746E-3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135</v>
      </c>
      <c r="B39" s="41"/>
      <c r="C39" s="41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1"/>
      <c r="C40" s="41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2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2" width="12.5703125" style="42" customWidth="1"/>
    <col min="3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63"/>
      <c r="C1" s="52"/>
      <c r="D1" s="52"/>
      <c r="E1" s="52"/>
      <c r="F1" s="53"/>
      <c r="G1" s="53"/>
      <c r="H1" s="53"/>
      <c r="I1" s="54" t="s">
        <v>73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4"/>
      <c r="C2" s="56"/>
      <c r="D2" s="56"/>
      <c r="E2" s="56"/>
      <c r="F2" s="58"/>
      <c r="G2" s="60"/>
      <c r="H2" s="60"/>
      <c r="I2" s="59" t="s">
        <v>53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37">
        <v>326378</v>
      </c>
      <c r="C5" s="37">
        <v>306853</v>
      </c>
      <c r="D5" s="79">
        <v>353976</v>
      </c>
      <c r="E5" s="79">
        <v>336038</v>
      </c>
      <c r="F5" s="79">
        <v>335009</v>
      </c>
      <c r="G5" s="80">
        <f>IF(E5&gt;0,F5/E5-1,"-")</f>
        <v>-3.0621536849999575E-3</v>
      </c>
      <c r="H5" s="81">
        <f>IF(B5&gt;0,((F5/B5)^(1/4)-1),"-")</f>
        <v>6.54663068708361E-3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38">
        <v>129805</v>
      </c>
      <c r="C6" s="38">
        <v>130256</v>
      </c>
      <c r="D6" s="99">
        <v>143926</v>
      </c>
      <c r="E6" s="104">
        <v>119143</v>
      </c>
      <c r="F6" s="102">
        <v>125656</v>
      </c>
      <c r="G6" s="80">
        <f t="shared" ref="G6:G38" si="0">IF(E6&gt;0,F6/E6-1,"-")</f>
        <v>5.4665402079853598E-2</v>
      </c>
      <c r="H6" s="81">
        <f t="shared" ref="H6:H38" si="1">IF(B6&gt;0,((F6/B6)^(1/4)-1),"-")</f>
        <v>-8.0884385614209409E-3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38">
        <v>95561</v>
      </c>
      <c r="C7" s="38">
        <v>83826</v>
      </c>
      <c r="D7" s="79">
        <v>102120</v>
      </c>
      <c r="E7" s="79">
        <v>99077</v>
      </c>
      <c r="F7" s="79">
        <v>94438</v>
      </c>
      <c r="G7" s="80">
        <f t="shared" si="0"/>
        <v>-4.6822168616328708E-2</v>
      </c>
      <c r="H7" s="81">
        <f t="shared" si="1"/>
        <v>-2.9509504875037118E-3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38">
        <v>60715</v>
      </c>
      <c r="C8" s="38">
        <v>62294</v>
      </c>
      <c r="D8" s="79">
        <v>61800</v>
      </c>
      <c r="E8" s="79">
        <v>63218</v>
      </c>
      <c r="F8" s="79">
        <v>62042</v>
      </c>
      <c r="G8" s="80">
        <f t="shared" si="0"/>
        <v>-1.8602296814198449E-2</v>
      </c>
      <c r="H8" s="81">
        <f t="shared" si="1"/>
        <v>5.4198320735145966E-3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38">
        <v>73669</v>
      </c>
      <c r="C9" s="38">
        <v>53078</v>
      </c>
      <c r="D9" s="79">
        <v>53328</v>
      </c>
      <c r="E9" s="79">
        <v>50938</v>
      </c>
      <c r="F9" s="79">
        <v>67342</v>
      </c>
      <c r="G9" s="80">
        <f t="shared" si="0"/>
        <v>0.3220385566767443</v>
      </c>
      <c r="H9" s="81">
        <f t="shared" si="1"/>
        <v>-2.2199378579598195E-2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38">
        <v>3068</v>
      </c>
      <c r="C10" s="38">
        <v>3570</v>
      </c>
      <c r="D10" s="79">
        <v>3689</v>
      </c>
      <c r="E10" s="79">
        <v>3721</v>
      </c>
      <c r="F10" s="79">
        <v>3905</v>
      </c>
      <c r="G10" s="80">
        <f t="shared" si="0"/>
        <v>4.9449072829884422E-2</v>
      </c>
      <c r="H10" s="81">
        <f t="shared" si="1"/>
        <v>6.2163615961151164E-2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38">
        <v>2108</v>
      </c>
      <c r="C11" s="38">
        <v>2343</v>
      </c>
      <c r="D11" s="79">
        <v>2666</v>
      </c>
      <c r="E11" s="79">
        <v>2906</v>
      </c>
      <c r="F11" s="79">
        <v>3178</v>
      </c>
      <c r="G11" s="80">
        <f t="shared" si="0"/>
        <v>9.3599449415003422E-2</v>
      </c>
      <c r="H11" s="81">
        <f t="shared" si="1"/>
        <v>0.10807924813932668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38">
        <v>3855</v>
      </c>
      <c r="C12" s="38">
        <v>3442</v>
      </c>
      <c r="D12" s="79">
        <v>3909</v>
      </c>
      <c r="E12" s="79">
        <v>4286</v>
      </c>
      <c r="F12" s="79">
        <v>4114</v>
      </c>
      <c r="G12" s="80">
        <f t="shared" si="0"/>
        <v>-4.013065795613624E-2</v>
      </c>
      <c r="H12" s="81">
        <f t="shared" si="1"/>
        <v>1.6389046915889605E-2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38">
        <v>6290</v>
      </c>
      <c r="C13" s="38">
        <v>4233</v>
      </c>
      <c r="D13" s="79">
        <v>5137</v>
      </c>
      <c r="E13" s="79">
        <v>5828</v>
      </c>
      <c r="F13" s="79">
        <v>6535</v>
      </c>
      <c r="G13" s="80">
        <f t="shared" si="0"/>
        <v>0.12131091283459172</v>
      </c>
      <c r="H13" s="81">
        <f t="shared" si="1"/>
        <v>9.5985929074748899E-3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38">
        <v>1857</v>
      </c>
      <c r="C14" s="38">
        <v>1755</v>
      </c>
      <c r="D14" s="79">
        <v>2087</v>
      </c>
      <c r="E14" s="79">
        <v>2481</v>
      </c>
      <c r="F14" s="79">
        <v>2218</v>
      </c>
      <c r="G14" s="80">
        <f t="shared" si="0"/>
        <v>-0.10600564288593306</v>
      </c>
      <c r="H14" s="81">
        <f t="shared" si="1"/>
        <v>4.5411828080790029E-2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38">
        <v>19952</v>
      </c>
      <c r="C15" s="38">
        <v>16254</v>
      </c>
      <c r="D15" s="79">
        <v>18259</v>
      </c>
      <c r="E15" s="79">
        <v>18150</v>
      </c>
      <c r="F15" s="79">
        <v>18846</v>
      </c>
      <c r="G15" s="80">
        <f t="shared" si="0"/>
        <v>3.8347107438016614E-2</v>
      </c>
      <c r="H15" s="81">
        <f t="shared" si="1"/>
        <v>-1.4156022557412107E-2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38">
        <v>12471</v>
      </c>
      <c r="C16" s="38">
        <v>12294</v>
      </c>
      <c r="D16" s="79">
        <v>13691</v>
      </c>
      <c r="E16" s="79">
        <v>13053</v>
      </c>
      <c r="F16" s="79">
        <v>12826</v>
      </c>
      <c r="G16" s="80">
        <f t="shared" si="0"/>
        <v>-1.7390638167471106E-2</v>
      </c>
      <c r="H16" s="81">
        <f t="shared" si="1"/>
        <v>7.0417805017781721E-3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38">
        <v>2286</v>
      </c>
      <c r="C17" s="38">
        <v>2224</v>
      </c>
      <c r="D17" s="79">
        <v>2461</v>
      </c>
      <c r="E17" s="79">
        <v>2324</v>
      </c>
      <c r="F17" s="79">
        <v>4045</v>
      </c>
      <c r="G17" s="80">
        <f t="shared" si="0"/>
        <v>0.74053356282271943</v>
      </c>
      <c r="H17" s="81">
        <f t="shared" si="1"/>
        <v>0.15334855268540215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38">
        <v>1525</v>
      </c>
      <c r="C18" s="38">
        <v>1584</v>
      </c>
      <c r="D18" s="79">
        <v>1518</v>
      </c>
      <c r="E18" s="79">
        <v>2194</v>
      </c>
      <c r="F18" s="79">
        <v>1441</v>
      </c>
      <c r="G18" s="80">
        <f t="shared" si="0"/>
        <v>-0.34320875113947125</v>
      </c>
      <c r="H18" s="81">
        <f t="shared" si="1"/>
        <v>-1.4064431891362972E-2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38">
        <v>2815</v>
      </c>
      <c r="C19" s="38">
        <v>2349</v>
      </c>
      <c r="D19" s="79">
        <v>2634</v>
      </c>
      <c r="E19" s="79">
        <v>2748</v>
      </c>
      <c r="F19" s="79">
        <v>3224</v>
      </c>
      <c r="G19" s="80">
        <f t="shared" si="0"/>
        <v>0.17321688500727794</v>
      </c>
      <c r="H19" s="81">
        <f t="shared" si="1"/>
        <v>3.4496816392930452E-2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38">
        <v>18210</v>
      </c>
      <c r="C20" s="38">
        <v>14927</v>
      </c>
      <c r="D20" s="79">
        <v>16880</v>
      </c>
      <c r="E20" s="79">
        <v>15186</v>
      </c>
      <c r="F20" s="79">
        <v>14445</v>
      </c>
      <c r="G20" s="80">
        <f t="shared" si="0"/>
        <v>-4.8794942710391198E-2</v>
      </c>
      <c r="H20" s="81">
        <f t="shared" si="1"/>
        <v>-5.626100551083224E-2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97">
        <v>3503</v>
      </c>
      <c r="C21" s="38">
        <v>3087</v>
      </c>
      <c r="D21" s="79">
        <v>3686</v>
      </c>
      <c r="E21" s="79">
        <v>3962</v>
      </c>
      <c r="F21" s="79">
        <v>4408</v>
      </c>
      <c r="G21" s="80">
        <f t="shared" si="0"/>
        <v>0.11256940938919735</v>
      </c>
      <c r="H21" s="81">
        <f t="shared" si="1"/>
        <v>5.9132664250569178E-2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38">
        <v>2285</v>
      </c>
      <c r="C22" s="38">
        <v>2038</v>
      </c>
      <c r="D22" s="79">
        <v>1942</v>
      </c>
      <c r="E22" s="79">
        <v>2535</v>
      </c>
      <c r="F22" s="79">
        <v>2824</v>
      </c>
      <c r="G22" s="80">
        <f t="shared" si="0"/>
        <v>0.11400394477317555</v>
      </c>
      <c r="H22" s="81">
        <f t="shared" si="1"/>
        <v>5.437383966423126E-2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38">
        <v>4517</v>
      </c>
      <c r="C23" s="38">
        <v>3895</v>
      </c>
      <c r="D23" s="79">
        <v>4760</v>
      </c>
      <c r="E23" s="79">
        <v>4948</v>
      </c>
      <c r="F23" s="79">
        <v>3935</v>
      </c>
      <c r="G23" s="80">
        <f t="shared" si="0"/>
        <v>-0.20472918350848823</v>
      </c>
      <c r="H23" s="81">
        <f t="shared" si="1"/>
        <v>-3.389648652180588E-2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38">
        <v>2118</v>
      </c>
      <c r="C24" s="38">
        <v>1744</v>
      </c>
      <c r="D24" s="79">
        <v>1969</v>
      </c>
      <c r="E24" s="79">
        <v>2291</v>
      </c>
      <c r="F24" s="79">
        <v>2322</v>
      </c>
      <c r="G24" s="80">
        <f t="shared" si="0"/>
        <v>1.3531209079004736E-2</v>
      </c>
      <c r="H24" s="81">
        <f t="shared" si="1"/>
        <v>2.3255446399475188E-2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97">
        <v>4235</v>
      </c>
      <c r="C25" s="38">
        <v>4081</v>
      </c>
      <c r="D25" s="79">
        <v>4951</v>
      </c>
      <c r="E25" s="79">
        <v>5562</v>
      </c>
      <c r="F25" s="79">
        <v>5624</v>
      </c>
      <c r="G25" s="80">
        <f t="shared" si="0"/>
        <v>1.1147069399496612E-2</v>
      </c>
      <c r="H25" s="81">
        <f t="shared" si="1"/>
        <v>7.3489928754063349E-2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97">
        <v>10572</v>
      </c>
      <c r="C26" s="38">
        <v>9518</v>
      </c>
      <c r="D26" s="79">
        <v>10732</v>
      </c>
      <c r="E26" s="79">
        <v>5338</v>
      </c>
      <c r="F26" s="79">
        <v>5653</v>
      </c>
      <c r="G26" s="80">
        <f t="shared" si="0"/>
        <v>5.9010865492693965E-2</v>
      </c>
      <c r="H26" s="81">
        <f t="shared" si="1"/>
        <v>-0.14487331784881963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97">
        <v>16639</v>
      </c>
      <c r="C27" s="38">
        <v>12703</v>
      </c>
      <c r="D27" s="79">
        <v>15381</v>
      </c>
      <c r="E27" s="79">
        <v>17867</v>
      </c>
      <c r="F27" s="79">
        <v>15750</v>
      </c>
      <c r="G27" s="80">
        <f t="shared" si="0"/>
        <v>-0.11848659539933959</v>
      </c>
      <c r="H27" s="81">
        <f t="shared" si="1"/>
        <v>-1.36334540847588E-2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97">
        <v>3375</v>
      </c>
      <c r="C28" s="38">
        <v>1777</v>
      </c>
      <c r="D28" s="79">
        <v>2089</v>
      </c>
      <c r="E28" s="79">
        <v>2589</v>
      </c>
      <c r="F28" s="79">
        <v>2654</v>
      </c>
      <c r="G28" s="80">
        <f t="shared" si="0"/>
        <v>2.5106218617226839E-2</v>
      </c>
      <c r="H28" s="81">
        <f t="shared" si="1"/>
        <v>-5.8312543960786667E-2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38">
        <v>6430</v>
      </c>
      <c r="C29" s="38">
        <v>4049</v>
      </c>
      <c r="D29" s="79">
        <v>4000</v>
      </c>
      <c r="E29" s="79">
        <v>3696</v>
      </c>
      <c r="F29" s="79">
        <v>3817</v>
      </c>
      <c r="G29" s="80">
        <f t="shared" si="0"/>
        <v>3.2738095238095344E-2</v>
      </c>
      <c r="H29" s="81">
        <f t="shared" si="1"/>
        <v>-0.12223593586410553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38">
        <v>2971</v>
      </c>
      <c r="C30" s="38">
        <v>2738</v>
      </c>
      <c r="D30" s="79">
        <v>3249</v>
      </c>
      <c r="E30" s="79">
        <v>3249</v>
      </c>
      <c r="F30" s="79">
        <v>3570</v>
      </c>
      <c r="G30" s="80">
        <f t="shared" si="0"/>
        <v>9.8799630655586279E-2</v>
      </c>
      <c r="H30" s="81">
        <f t="shared" si="1"/>
        <v>4.6987245460208271E-2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38">
        <v>2724</v>
      </c>
      <c r="C31" s="38">
        <v>3314</v>
      </c>
      <c r="D31" s="79">
        <v>4122</v>
      </c>
      <c r="E31" s="79">
        <v>3588</v>
      </c>
      <c r="F31" s="79">
        <v>3766</v>
      </c>
      <c r="G31" s="80">
        <f t="shared" si="0"/>
        <v>4.9609810479375627E-2</v>
      </c>
      <c r="H31" s="81">
        <f t="shared" si="1"/>
        <v>8.4347052040916415E-2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38">
        <v>4117</v>
      </c>
      <c r="C32" s="38">
        <v>2407</v>
      </c>
      <c r="D32" s="79">
        <v>2799</v>
      </c>
      <c r="E32" s="79">
        <v>2075</v>
      </c>
      <c r="F32" s="79">
        <v>1947</v>
      </c>
      <c r="G32" s="80">
        <f t="shared" si="0"/>
        <v>-6.1686746987951846E-2</v>
      </c>
      <c r="H32" s="81">
        <f t="shared" si="1"/>
        <v>-0.1707293953232043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38">
        <v>2490</v>
      </c>
      <c r="C33" s="38">
        <v>1921</v>
      </c>
      <c r="D33" s="79">
        <v>2615</v>
      </c>
      <c r="E33" s="79">
        <v>2549</v>
      </c>
      <c r="F33" s="79">
        <v>2788</v>
      </c>
      <c r="G33" s="80">
        <f t="shared" si="0"/>
        <v>9.3762259709690099E-2</v>
      </c>
      <c r="H33" s="81">
        <f t="shared" si="1"/>
        <v>2.8663560440112423E-2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38">
        <v>1472</v>
      </c>
      <c r="C34" s="38">
        <v>1142</v>
      </c>
      <c r="D34" s="79">
        <v>1533</v>
      </c>
      <c r="E34" s="79">
        <v>1865</v>
      </c>
      <c r="F34" s="79">
        <v>1911</v>
      </c>
      <c r="G34" s="80">
        <f t="shared" si="0"/>
        <v>2.466487935656847E-2</v>
      </c>
      <c r="H34" s="81">
        <f t="shared" si="1"/>
        <v>6.7427087027817079E-2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38">
        <v>1090</v>
      </c>
      <c r="C35" s="38">
        <v>770</v>
      </c>
      <c r="D35" s="79">
        <v>1072</v>
      </c>
      <c r="E35" s="79">
        <v>1507</v>
      </c>
      <c r="F35" s="79">
        <v>1649</v>
      </c>
      <c r="G35" s="80">
        <f t="shared" si="0"/>
        <v>9.4226940942269355E-2</v>
      </c>
      <c r="H35" s="81">
        <f t="shared" si="1"/>
        <v>0.10904339431762344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39">
        <f>B38-SUM(B5:B35)</f>
        <v>30221</v>
      </c>
      <c r="C36" s="39">
        <f>C38-SUM(C5:C35)</f>
        <v>29151</v>
      </c>
      <c r="D36" s="39">
        <f>D38-SUM(D5:D35)</f>
        <v>31225</v>
      </c>
      <c r="E36" s="39">
        <f>E38-SUM(E5:E35)</f>
        <v>29748</v>
      </c>
      <c r="F36" s="39">
        <v>28934</v>
      </c>
      <c r="G36" s="80">
        <f t="shared" si="0"/>
        <v>-2.7363184079602032E-2</v>
      </c>
      <c r="H36" s="81">
        <f t="shared" si="1"/>
        <v>-1.0820945944464921E-2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8">
        <v>532946</v>
      </c>
      <c r="C37" s="68">
        <v>478764</v>
      </c>
      <c r="D37" s="69">
        <v>530230</v>
      </c>
      <c r="E37" s="69">
        <v>498622</v>
      </c>
      <c r="F37" s="69">
        <v>515807</v>
      </c>
      <c r="G37" s="70">
        <f t="shared" si="0"/>
        <v>3.446498550003807E-2</v>
      </c>
      <c r="H37" s="71">
        <f t="shared" si="1"/>
        <v>-8.138561417379564E-3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4">
        <v>859324</v>
      </c>
      <c r="C38" s="74">
        <v>785617</v>
      </c>
      <c r="D38" s="72">
        <v>884206</v>
      </c>
      <c r="E38" s="72">
        <v>834660</v>
      </c>
      <c r="F38" s="72">
        <v>850816</v>
      </c>
      <c r="G38" s="70">
        <f t="shared" si="0"/>
        <v>1.935638463566014E-2</v>
      </c>
      <c r="H38" s="70">
        <f t="shared" si="1"/>
        <v>-2.4844448108095607E-3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1"/>
      <c r="C40" s="41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B41" s="40"/>
      <c r="F41" s="89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2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2"/>
      <c r="C1" s="52"/>
      <c r="D1" s="52"/>
      <c r="E1" s="52"/>
      <c r="F1" s="53"/>
      <c r="G1" s="53"/>
      <c r="H1" s="53"/>
      <c r="I1" s="54" t="s">
        <v>63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56"/>
      <c r="C2" s="56"/>
      <c r="D2" s="56"/>
      <c r="E2" s="56"/>
      <c r="F2" s="58"/>
      <c r="G2" s="60"/>
      <c r="H2" s="60"/>
      <c r="I2" s="59" t="s">
        <v>64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37">
        <v>92179</v>
      </c>
      <c r="C5" s="37">
        <v>87554</v>
      </c>
      <c r="D5" s="79">
        <v>99711</v>
      </c>
      <c r="E5" s="79">
        <v>137866</v>
      </c>
      <c r="F5" s="79">
        <v>111391</v>
      </c>
      <c r="G5" s="80">
        <f>IF(E5&gt;0,F5/E5-1,"-")</f>
        <v>-0.19203429416970097</v>
      </c>
      <c r="H5" s="81">
        <f>IF(B5&gt;0,((F5/B5)^(1/4)-1),"-")</f>
        <v>4.8466424933407914E-2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38">
        <v>35780</v>
      </c>
      <c r="C6" s="38">
        <v>31209</v>
      </c>
      <c r="D6" s="99">
        <v>28809</v>
      </c>
      <c r="E6" s="104">
        <v>25836</v>
      </c>
      <c r="F6" s="102">
        <v>23130</v>
      </c>
      <c r="G6" s="80">
        <f t="shared" ref="G6:G38" si="0">IF(E6&gt;0,F6/E6-1,"-")</f>
        <v>-0.10473757547607987</v>
      </c>
      <c r="H6" s="81">
        <f t="shared" ref="H6:H38" si="1">IF(B6&gt;0,((F6/B6)^(1/4)-1),"-")</f>
        <v>-0.10332755466114618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38">
        <v>53873</v>
      </c>
      <c r="C7" s="38">
        <v>42927</v>
      </c>
      <c r="D7" s="79">
        <v>35169</v>
      </c>
      <c r="E7" s="79">
        <v>35598</v>
      </c>
      <c r="F7" s="79">
        <v>34773</v>
      </c>
      <c r="G7" s="80">
        <f t="shared" si="0"/>
        <v>-2.317545929546605E-2</v>
      </c>
      <c r="H7" s="81">
        <f t="shared" si="1"/>
        <v>-0.10367037650753286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38">
        <v>66556</v>
      </c>
      <c r="C8" s="38">
        <v>68142</v>
      </c>
      <c r="D8" s="79">
        <v>70939</v>
      </c>
      <c r="E8" s="79">
        <v>77698</v>
      </c>
      <c r="F8" s="79">
        <v>77078</v>
      </c>
      <c r="G8" s="80">
        <f t="shared" si="0"/>
        <v>-7.9796133748616382E-3</v>
      </c>
      <c r="H8" s="81">
        <f t="shared" si="1"/>
        <v>3.7375067907190251E-2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38">
        <v>46644</v>
      </c>
      <c r="C9" s="38">
        <v>33919</v>
      </c>
      <c r="D9" s="79">
        <v>31869</v>
      </c>
      <c r="E9" s="79">
        <v>33818</v>
      </c>
      <c r="F9" s="79">
        <v>32289</v>
      </c>
      <c r="G9" s="80">
        <f t="shared" si="0"/>
        <v>-4.5212608669939036E-2</v>
      </c>
      <c r="H9" s="81">
        <f t="shared" si="1"/>
        <v>-8.7853277284341114E-2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38">
        <v>4172</v>
      </c>
      <c r="C10" s="38">
        <v>3960</v>
      </c>
      <c r="D10" s="79">
        <v>3882</v>
      </c>
      <c r="E10" s="79">
        <v>4225</v>
      </c>
      <c r="F10" s="79">
        <v>4410</v>
      </c>
      <c r="G10" s="80">
        <f t="shared" si="0"/>
        <v>4.3786982248520623E-2</v>
      </c>
      <c r="H10" s="81">
        <f t="shared" si="1"/>
        <v>1.3966419827862397E-2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38">
        <v>4450</v>
      </c>
      <c r="C11" s="38">
        <v>3916</v>
      </c>
      <c r="D11" s="79">
        <v>3753</v>
      </c>
      <c r="E11" s="79">
        <v>3877</v>
      </c>
      <c r="F11" s="79">
        <v>3756</v>
      </c>
      <c r="G11" s="80">
        <f t="shared" si="0"/>
        <v>-3.1209698220273419E-2</v>
      </c>
      <c r="H11" s="81">
        <f t="shared" si="1"/>
        <v>-4.1501598020981856E-2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38">
        <v>4745</v>
      </c>
      <c r="C12" s="38">
        <v>3582</v>
      </c>
      <c r="D12" s="79">
        <v>3002</v>
      </c>
      <c r="E12" s="79">
        <v>3719</v>
      </c>
      <c r="F12" s="79">
        <v>3513</v>
      </c>
      <c r="G12" s="80">
        <f t="shared" si="0"/>
        <v>-5.5391234202742723E-2</v>
      </c>
      <c r="H12" s="81">
        <f t="shared" si="1"/>
        <v>-7.240054829843745E-2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38">
        <v>7239</v>
      </c>
      <c r="C13" s="38">
        <v>6248</v>
      </c>
      <c r="D13" s="79">
        <v>5159</v>
      </c>
      <c r="E13" s="79">
        <v>5318</v>
      </c>
      <c r="F13" s="79">
        <v>4802</v>
      </c>
      <c r="G13" s="80">
        <f t="shared" si="0"/>
        <v>-9.7028958254983033E-2</v>
      </c>
      <c r="H13" s="81">
        <f t="shared" si="1"/>
        <v>-9.7523514875254902E-2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38">
        <v>4263</v>
      </c>
      <c r="C14" s="38">
        <v>2981</v>
      </c>
      <c r="D14" s="79">
        <v>2679</v>
      </c>
      <c r="E14" s="79">
        <v>2892</v>
      </c>
      <c r="F14" s="79">
        <v>2687</v>
      </c>
      <c r="G14" s="80">
        <f t="shared" si="0"/>
        <v>-7.0885200553250316E-2</v>
      </c>
      <c r="H14" s="81">
        <f t="shared" si="1"/>
        <v>-0.10897870531429199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38">
        <v>21255</v>
      </c>
      <c r="C15" s="38">
        <v>20108</v>
      </c>
      <c r="D15" s="79">
        <v>21705</v>
      </c>
      <c r="E15" s="79">
        <v>23248</v>
      </c>
      <c r="F15" s="79">
        <v>20997</v>
      </c>
      <c r="G15" s="80">
        <f t="shared" si="0"/>
        <v>-9.68255333792154E-2</v>
      </c>
      <c r="H15" s="81">
        <f t="shared" si="1"/>
        <v>-3.0484917426955027E-3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38">
        <v>30164</v>
      </c>
      <c r="C16" s="38">
        <v>24093</v>
      </c>
      <c r="D16" s="79">
        <v>23191</v>
      </c>
      <c r="E16" s="79">
        <v>23113</v>
      </c>
      <c r="F16" s="79">
        <v>18700</v>
      </c>
      <c r="G16" s="80">
        <f t="shared" si="0"/>
        <v>-0.19093151040539957</v>
      </c>
      <c r="H16" s="81">
        <f t="shared" si="1"/>
        <v>-0.11266386306582132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38">
        <v>3714</v>
      </c>
      <c r="C17" s="38">
        <v>4008</v>
      </c>
      <c r="D17" s="79">
        <v>4489</v>
      </c>
      <c r="E17" s="79">
        <v>3942</v>
      </c>
      <c r="F17" s="79">
        <v>3607</v>
      </c>
      <c r="G17" s="80">
        <f t="shared" si="0"/>
        <v>-8.4982242516489115E-2</v>
      </c>
      <c r="H17" s="81">
        <f t="shared" si="1"/>
        <v>-7.2816248197337119E-3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38">
        <v>3669</v>
      </c>
      <c r="C18" s="38">
        <v>2798</v>
      </c>
      <c r="D18" s="79">
        <v>2571</v>
      </c>
      <c r="E18" s="79">
        <v>3237</v>
      </c>
      <c r="F18" s="79">
        <v>2816</v>
      </c>
      <c r="G18" s="80">
        <f t="shared" si="0"/>
        <v>-0.13005869632375655</v>
      </c>
      <c r="H18" s="81">
        <f t="shared" si="1"/>
        <v>-6.4009944259020179E-2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38">
        <v>4372</v>
      </c>
      <c r="C19" s="38">
        <v>4393</v>
      </c>
      <c r="D19" s="79">
        <v>4026</v>
      </c>
      <c r="E19" s="79">
        <v>4498</v>
      </c>
      <c r="F19" s="79">
        <v>4108</v>
      </c>
      <c r="G19" s="80">
        <f t="shared" si="0"/>
        <v>-8.6705202312138741E-2</v>
      </c>
      <c r="H19" s="81">
        <f t="shared" si="1"/>
        <v>-1.5450467238803833E-2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38">
        <v>5901</v>
      </c>
      <c r="C20" s="38">
        <v>5115</v>
      </c>
      <c r="D20" s="79">
        <v>5976</v>
      </c>
      <c r="E20" s="79">
        <v>7536</v>
      </c>
      <c r="F20" s="79">
        <v>7538</v>
      </c>
      <c r="G20" s="80">
        <f t="shared" si="0"/>
        <v>2.6539278131632038E-4</v>
      </c>
      <c r="H20" s="81">
        <f t="shared" si="1"/>
        <v>6.3120835242004958E-2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97">
        <v>3089</v>
      </c>
      <c r="C21" s="38">
        <v>3528</v>
      </c>
      <c r="D21" s="79">
        <v>2748</v>
      </c>
      <c r="E21" s="79">
        <v>2582</v>
      </c>
      <c r="F21" s="79">
        <v>2515</v>
      </c>
      <c r="G21" s="80">
        <f t="shared" si="0"/>
        <v>-2.5948876839659185E-2</v>
      </c>
      <c r="H21" s="81">
        <f t="shared" si="1"/>
        <v>-5.0095335514272477E-2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38">
        <v>2462</v>
      </c>
      <c r="C22" s="38">
        <v>2273</v>
      </c>
      <c r="D22" s="79">
        <v>2853</v>
      </c>
      <c r="E22" s="79">
        <v>3102</v>
      </c>
      <c r="F22" s="79">
        <v>2886</v>
      </c>
      <c r="G22" s="80">
        <f t="shared" si="0"/>
        <v>-6.9632495164410058E-2</v>
      </c>
      <c r="H22" s="81">
        <f t="shared" si="1"/>
        <v>4.0523922718288308E-2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38">
        <v>5090</v>
      </c>
      <c r="C23" s="38">
        <v>4854</v>
      </c>
      <c r="D23" s="79">
        <v>4992</v>
      </c>
      <c r="E23" s="79">
        <v>4691</v>
      </c>
      <c r="F23" s="79">
        <v>4700</v>
      </c>
      <c r="G23" s="80">
        <f t="shared" si="0"/>
        <v>1.9185674696227117E-3</v>
      </c>
      <c r="H23" s="81">
        <f t="shared" si="1"/>
        <v>-1.9731563923667039E-2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38">
        <v>3604</v>
      </c>
      <c r="C24" s="38">
        <v>3118</v>
      </c>
      <c r="D24" s="79">
        <v>2168</v>
      </c>
      <c r="E24" s="79">
        <v>2813</v>
      </c>
      <c r="F24" s="79">
        <v>2659</v>
      </c>
      <c r="G24" s="80">
        <f t="shared" si="0"/>
        <v>-5.4745822964806234E-2</v>
      </c>
      <c r="H24" s="81">
        <f t="shared" si="1"/>
        <v>-7.3205626073561181E-2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97">
        <v>5596</v>
      </c>
      <c r="C25" s="38">
        <v>5348</v>
      </c>
      <c r="D25" s="79">
        <v>5013</v>
      </c>
      <c r="E25" s="79">
        <v>6096</v>
      </c>
      <c r="F25" s="79">
        <v>6088</v>
      </c>
      <c r="G25" s="80">
        <f t="shared" si="0"/>
        <v>-1.312335958005284E-3</v>
      </c>
      <c r="H25" s="81">
        <f t="shared" si="1"/>
        <v>2.1290364424256136E-2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97">
        <v>4037</v>
      </c>
      <c r="C26" s="38">
        <v>3293</v>
      </c>
      <c r="D26" s="79">
        <v>3435</v>
      </c>
      <c r="E26" s="79">
        <v>5679</v>
      </c>
      <c r="F26" s="79">
        <v>6141</v>
      </c>
      <c r="G26" s="80">
        <f t="shared" si="0"/>
        <v>8.1352350765979908E-2</v>
      </c>
      <c r="H26" s="81">
        <f t="shared" si="1"/>
        <v>0.11056782476676696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97">
        <v>18208</v>
      </c>
      <c r="C27" s="38">
        <v>15271</v>
      </c>
      <c r="D27" s="79">
        <v>17240</v>
      </c>
      <c r="E27" s="79">
        <v>18726</v>
      </c>
      <c r="F27" s="79">
        <v>18768</v>
      </c>
      <c r="G27" s="80">
        <f t="shared" si="0"/>
        <v>2.242870874719749E-3</v>
      </c>
      <c r="H27" s="81">
        <f t="shared" si="1"/>
        <v>7.6018066238670023E-3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97">
        <v>2911</v>
      </c>
      <c r="C28" s="38">
        <v>2252</v>
      </c>
      <c r="D28" s="79">
        <v>2449</v>
      </c>
      <c r="E28" s="79">
        <v>2647</v>
      </c>
      <c r="F28" s="79">
        <v>2797</v>
      </c>
      <c r="G28" s="80">
        <f t="shared" si="0"/>
        <v>5.6667925953910014E-2</v>
      </c>
      <c r="H28" s="81">
        <f t="shared" si="1"/>
        <v>-9.9376050484456524E-3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38">
        <v>5463</v>
      </c>
      <c r="C29" s="38">
        <v>3690</v>
      </c>
      <c r="D29" s="79">
        <v>3582</v>
      </c>
      <c r="E29" s="79">
        <v>6499</v>
      </c>
      <c r="F29" s="79">
        <v>11910</v>
      </c>
      <c r="G29" s="80">
        <f t="shared" si="0"/>
        <v>0.83258962917371893</v>
      </c>
      <c r="H29" s="81">
        <f t="shared" si="1"/>
        <v>0.21512271718242348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38">
        <v>2090</v>
      </c>
      <c r="C30" s="38">
        <v>1651</v>
      </c>
      <c r="D30" s="79">
        <v>1958</v>
      </c>
      <c r="E30" s="79">
        <v>3720</v>
      </c>
      <c r="F30" s="79">
        <v>7663</v>
      </c>
      <c r="G30" s="80">
        <f t="shared" si="0"/>
        <v>1.0599462365591399</v>
      </c>
      <c r="H30" s="81">
        <f t="shared" si="1"/>
        <v>0.38376752732804231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38">
        <v>2026</v>
      </c>
      <c r="C31" s="38">
        <v>1419</v>
      </c>
      <c r="D31" s="79">
        <v>1251</v>
      </c>
      <c r="E31" s="79">
        <v>1878</v>
      </c>
      <c r="F31" s="79">
        <v>2676</v>
      </c>
      <c r="G31" s="80">
        <f t="shared" si="0"/>
        <v>0.42492012779552724</v>
      </c>
      <c r="H31" s="81">
        <f t="shared" si="1"/>
        <v>7.2041671016374709E-2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38">
        <v>1698</v>
      </c>
      <c r="C32" s="38">
        <v>967</v>
      </c>
      <c r="D32" s="79">
        <v>878</v>
      </c>
      <c r="E32" s="79">
        <v>1076</v>
      </c>
      <c r="F32" s="79">
        <v>3172</v>
      </c>
      <c r="G32" s="80">
        <f t="shared" si="0"/>
        <v>1.9479553903345725</v>
      </c>
      <c r="H32" s="81">
        <f t="shared" si="1"/>
        <v>0.16909249667039594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38">
        <v>3396</v>
      </c>
      <c r="C33" s="38">
        <v>2735</v>
      </c>
      <c r="D33" s="79">
        <v>2678</v>
      </c>
      <c r="E33" s="79">
        <v>2540</v>
      </c>
      <c r="F33" s="79">
        <v>5620</v>
      </c>
      <c r="G33" s="80">
        <f t="shared" si="0"/>
        <v>1.2125984251968505</v>
      </c>
      <c r="H33" s="81">
        <f t="shared" si="1"/>
        <v>0.13420656960750255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38">
        <v>2009</v>
      </c>
      <c r="C34" s="38">
        <v>1603</v>
      </c>
      <c r="D34" s="79">
        <v>1386</v>
      </c>
      <c r="E34" s="79">
        <v>1617</v>
      </c>
      <c r="F34" s="79">
        <v>1752</v>
      </c>
      <c r="G34" s="80">
        <f t="shared" si="0"/>
        <v>8.3487940630797786E-2</v>
      </c>
      <c r="H34" s="81">
        <f t="shared" si="1"/>
        <v>-3.3640898659267005E-2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38">
        <v>1767</v>
      </c>
      <c r="C35" s="38">
        <v>1487</v>
      </c>
      <c r="D35" s="79">
        <v>1924</v>
      </c>
      <c r="E35" s="79">
        <v>2355</v>
      </c>
      <c r="F35" s="79">
        <v>2592</v>
      </c>
      <c r="G35" s="80">
        <f t="shared" si="0"/>
        <v>0.10063694267515921</v>
      </c>
      <c r="H35" s="81">
        <f t="shared" si="1"/>
        <v>0.10052423801317523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39">
        <f>B38-SUM(B5:B35)</f>
        <v>50057</v>
      </c>
      <c r="C36" s="39">
        <f>C38-SUM(C5:C35)</f>
        <v>39498</v>
      </c>
      <c r="D36" s="39">
        <f>D38-SUM(D5:D35)</f>
        <v>35404</v>
      </c>
      <c r="E36" s="39">
        <f>E38-SUM(E5:E35)</f>
        <v>36536</v>
      </c>
      <c r="F36" s="39">
        <v>39657</v>
      </c>
      <c r="G36" s="80">
        <f t="shared" si="0"/>
        <v>8.5422596890737834E-2</v>
      </c>
      <c r="H36" s="81">
        <f t="shared" si="1"/>
        <v>-5.6561142046285484E-2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8">
        <v>410300</v>
      </c>
      <c r="C37" s="68">
        <v>350386</v>
      </c>
      <c r="D37" s="69">
        <v>337178</v>
      </c>
      <c r="E37" s="69">
        <v>361112</v>
      </c>
      <c r="F37" s="69">
        <v>365800</v>
      </c>
      <c r="G37" s="70">
        <f t="shared" si="0"/>
        <v>1.2982121890161569E-2</v>
      </c>
      <c r="H37" s="71">
        <f t="shared" si="1"/>
        <v>-2.8292519568175245E-2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4">
        <v>502479</v>
      </c>
      <c r="C38" s="74">
        <v>437940</v>
      </c>
      <c r="D38" s="72">
        <v>436889</v>
      </c>
      <c r="E38" s="72">
        <v>498978</v>
      </c>
      <c r="F38" s="72">
        <v>477191</v>
      </c>
      <c r="G38" s="70">
        <f t="shared" si="0"/>
        <v>-4.3663247678254358E-2</v>
      </c>
      <c r="H38" s="70">
        <f t="shared" si="1"/>
        <v>-1.2826287468576392E-2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1"/>
      <c r="C40" s="41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F41" s="89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2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2"/>
      <c r="C1" s="52"/>
      <c r="D1" s="52"/>
      <c r="E1" s="52"/>
      <c r="F1" s="53"/>
      <c r="G1" s="53"/>
      <c r="H1" s="53"/>
      <c r="I1" s="54" t="s">
        <v>74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56"/>
      <c r="C2" s="56"/>
      <c r="D2" s="56"/>
      <c r="E2" s="56"/>
      <c r="F2" s="58"/>
      <c r="G2" s="60"/>
      <c r="H2" s="60"/>
      <c r="I2" s="59" t="s">
        <v>75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37">
        <v>113755</v>
      </c>
      <c r="C5" s="37">
        <v>110840</v>
      </c>
      <c r="D5" s="79">
        <v>134485</v>
      </c>
      <c r="E5" s="79">
        <v>161173</v>
      </c>
      <c r="F5" s="79">
        <v>165039</v>
      </c>
      <c r="G5" s="80">
        <f>IF(E5&gt;0,F5/E5-1,"-")</f>
        <v>2.3986647887673573E-2</v>
      </c>
      <c r="H5" s="81">
        <f>IF(B5&gt;0,((F5/B5)^(1/4)-1),"-")</f>
        <v>9.7498719445903159E-2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38">
        <v>16972</v>
      </c>
      <c r="C6" s="38">
        <v>15854</v>
      </c>
      <c r="D6" s="99">
        <v>18582</v>
      </c>
      <c r="E6" s="104">
        <v>18499</v>
      </c>
      <c r="F6" s="102">
        <v>19819</v>
      </c>
      <c r="G6" s="80">
        <f t="shared" ref="G6:G38" si="0">IF(E6&gt;0,F6/E6-1,"-")</f>
        <v>7.135520838964271E-2</v>
      </c>
      <c r="H6" s="81">
        <f t="shared" ref="H6:H38" si="1">IF(B6&gt;0,((F6/B6)^(1/4)-1),"-")</f>
        <v>3.9530362403283226E-2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38">
        <v>26211</v>
      </c>
      <c r="C7" s="38">
        <v>24456</v>
      </c>
      <c r="D7" s="79">
        <v>24459</v>
      </c>
      <c r="E7" s="79">
        <v>25572</v>
      </c>
      <c r="F7" s="79">
        <v>23467</v>
      </c>
      <c r="G7" s="80">
        <f t="shared" si="0"/>
        <v>-8.2316596277178133E-2</v>
      </c>
      <c r="H7" s="81">
        <f t="shared" si="1"/>
        <v>-2.7267344603761567E-2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38">
        <v>57078</v>
      </c>
      <c r="C8" s="38">
        <v>51824</v>
      </c>
      <c r="D8" s="79">
        <v>55840</v>
      </c>
      <c r="E8" s="79">
        <v>61931</v>
      </c>
      <c r="F8" s="79">
        <v>60806</v>
      </c>
      <c r="G8" s="80">
        <f t="shared" si="0"/>
        <v>-1.8165377597649024E-2</v>
      </c>
      <c r="H8" s="81">
        <f t="shared" si="1"/>
        <v>1.5943186420515953E-2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38">
        <v>17328</v>
      </c>
      <c r="C9" s="38">
        <v>16329</v>
      </c>
      <c r="D9" s="79">
        <v>17271</v>
      </c>
      <c r="E9" s="79">
        <v>17633</v>
      </c>
      <c r="F9" s="79">
        <v>17402</v>
      </c>
      <c r="G9" s="80">
        <f t="shared" si="0"/>
        <v>-1.3100436681222738E-2</v>
      </c>
      <c r="H9" s="81">
        <f t="shared" si="1"/>
        <v>1.0659306720144368E-3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38">
        <v>2914</v>
      </c>
      <c r="C10" s="38">
        <v>2579</v>
      </c>
      <c r="D10" s="79">
        <v>3035</v>
      </c>
      <c r="E10" s="79">
        <v>3057</v>
      </c>
      <c r="F10" s="79">
        <v>2705</v>
      </c>
      <c r="G10" s="80">
        <f t="shared" si="0"/>
        <v>-0.11514556754988547</v>
      </c>
      <c r="H10" s="81">
        <f t="shared" si="1"/>
        <v>-1.843417212397036E-2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38">
        <v>1026</v>
      </c>
      <c r="C11" s="38">
        <v>1344</v>
      </c>
      <c r="D11" s="79">
        <v>1857</v>
      </c>
      <c r="E11" s="79">
        <v>1990</v>
      </c>
      <c r="F11" s="79">
        <v>2211</v>
      </c>
      <c r="G11" s="80">
        <f t="shared" si="0"/>
        <v>0.11105527638190948</v>
      </c>
      <c r="H11" s="81">
        <f t="shared" si="1"/>
        <v>0.21160301520452163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38">
        <v>2216</v>
      </c>
      <c r="C12" s="38">
        <v>2708</v>
      </c>
      <c r="D12" s="79">
        <v>2563</v>
      </c>
      <c r="E12" s="79">
        <v>2598</v>
      </c>
      <c r="F12" s="79">
        <v>2222</v>
      </c>
      <c r="G12" s="80">
        <f t="shared" si="0"/>
        <v>-0.1447267128560431</v>
      </c>
      <c r="H12" s="81">
        <f t="shared" si="1"/>
        <v>6.7620910946475377E-4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38">
        <v>1381</v>
      </c>
      <c r="C13" s="38">
        <v>1281</v>
      </c>
      <c r="D13" s="79">
        <v>1883</v>
      </c>
      <c r="E13" s="79">
        <v>2095</v>
      </c>
      <c r="F13" s="79">
        <v>2013</v>
      </c>
      <c r="G13" s="80">
        <f t="shared" si="0"/>
        <v>-3.9140811455847246E-2</v>
      </c>
      <c r="H13" s="81">
        <f t="shared" si="1"/>
        <v>9.8784499138462101E-2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38">
        <v>467</v>
      </c>
      <c r="C14" s="38">
        <v>429</v>
      </c>
      <c r="D14" s="79">
        <v>495</v>
      </c>
      <c r="E14" s="79">
        <v>660</v>
      </c>
      <c r="F14" s="79">
        <v>928</v>
      </c>
      <c r="G14" s="80">
        <f t="shared" si="0"/>
        <v>0.40606060606060601</v>
      </c>
      <c r="H14" s="81">
        <f t="shared" si="1"/>
        <v>0.18729263530746154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38">
        <v>11712</v>
      </c>
      <c r="C15" s="38">
        <v>11139</v>
      </c>
      <c r="D15" s="79">
        <v>13195</v>
      </c>
      <c r="E15" s="79">
        <v>14849</v>
      </c>
      <c r="F15" s="79">
        <v>13288</v>
      </c>
      <c r="G15" s="80">
        <f t="shared" si="0"/>
        <v>-0.10512492423732234</v>
      </c>
      <c r="H15" s="81">
        <f t="shared" si="1"/>
        <v>3.2065210748679629E-2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38">
        <v>5879</v>
      </c>
      <c r="C16" s="38">
        <v>5045</v>
      </c>
      <c r="D16" s="79">
        <v>7134</v>
      </c>
      <c r="E16" s="79">
        <v>7010</v>
      </c>
      <c r="F16" s="79">
        <v>7443</v>
      </c>
      <c r="G16" s="80">
        <f t="shared" si="0"/>
        <v>6.1768901569186907E-2</v>
      </c>
      <c r="H16" s="81">
        <f t="shared" si="1"/>
        <v>6.0745357520164855E-2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38">
        <v>2613</v>
      </c>
      <c r="C17" s="38">
        <v>2005</v>
      </c>
      <c r="D17" s="79">
        <v>2306</v>
      </c>
      <c r="E17" s="79">
        <v>2593</v>
      </c>
      <c r="F17" s="79">
        <v>2126</v>
      </c>
      <c r="G17" s="80">
        <f t="shared" si="0"/>
        <v>-0.18010026995757811</v>
      </c>
      <c r="H17" s="81">
        <f t="shared" si="1"/>
        <v>-5.0257303302748468E-2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38">
        <v>839</v>
      </c>
      <c r="C18" s="38">
        <v>743</v>
      </c>
      <c r="D18" s="79">
        <v>596</v>
      </c>
      <c r="E18" s="79">
        <v>780</v>
      </c>
      <c r="F18" s="79">
        <v>648</v>
      </c>
      <c r="G18" s="80">
        <f t="shared" si="0"/>
        <v>-0.16923076923076918</v>
      </c>
      <c r="H18" s="81">
        <f t="shared" si="1"/>
        <v>-6.2538887997644399E-2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38">
        <v>938</v>
      </c>
      <c r="C19" s="38">
        <v>1794</v>
      </c>
      <c r="D19" s="79">
        <v>2565</v>
      </c>
      <c r="E19" s="79">
        <v>1659</v>
      </c>
      <c r="F19" s="79">
        <v>1830</v>
      </c>
      <c r="G19" s="80">
        <f t="shared" si="0"/>
        <v>0.10307414104882451</v>
      </c>
      <c r="H19" s="81">
        <f t="shared" si="1"/>
        <v>0.18184919259538668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38">
        <v>8670</v>
      </c>
      <c r="C20" s="38">
        <v>7087</v>
      </c>
      <c r="D20" s="79">
        <v>7255</v>
      </c>
      <c r="E20" s="79">
        <v>7077</v>
      </c>
      <c r="F20" s="79">
        <v>5721</v>
      </c>
      <c r="G20" s="80">
        <f t="shared" si="0"/>
        <v>-0.19160661297159809</v>
      </c>
      <c r="H20" s="81">
        <f t="shared" si="1"/>
        <v>-9.8712780755042639E-2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97">
        <v>1065</v>
      </c>
      <c r="C21" s="38">
        <v>997</v>
      </c>
      <c r="D21" s="79">
        <v>1577</v>
      </c>
      <c r="E21" s="79">
        <v>1461</v>
      </c>
      <c r="F21" s="79">
        <v>1526</v>
      </c>
      <c r="G21" s="80">
        <f t="shared" si="0"/>
        <v>4.4490075290896547E-2</v>
      </c>
      <c r="H21" s="81">
        <f t="shared" si="1"/>
        <v>9.4085422226235949E-2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38">
        <v>1228</v>
      </c>
      <c r="C22" s="38">
        <v>1185</v>
      </c>
      <c r="D22" s="79">
        <v>1046</v>
      </c>
      <c r="E22" s="79">
        <v>1185</v>
      </c>
      <c r="F22" s="79">
        <v>907</v>
      </c>
      <c r="G22" s="80">
        <f t="shared" si="0"/>
        <v>-0.23459915611814341</v>
      </c>
      <c r="H22" s="81">
        <f t="shared" si="1"/>
        <v>-7.2951981298147284E-2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38">
        <v>1615</v>
      </c>
      <c r="C23" s="38">
        <v>1587</v>
      </c>
      <c r="D23" s="79">
        <v>2217</v>
      </c>
      <c r="E23" s="79">
        <v>2059</v>
      </c>
      <c r="F23" s="79">
        <v>2291</v>
      </c>
      <c r="G23" s="80">
        <f t="shared" si="0"/>
        <v>0.11267605633802824</v>
      </c>
      <c r="H23" s="81">
        <f t="shared" si="1"/>
        <v>9.1347707835893299E-2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38">
        <v>984</v>
      </c>
      <c r="C24" s="38">
        <v>725</v>
      </c>
      <c r="D24" s="79">
        <v>965</v>
      </c>
      <c r="E24" s="79">
        <v>1178</v>
      </c>
      <c r="F24" s="79">
        <v>946</v>
      </c>
      <c r="G24" s="80">
        <f t="shared" si="0"/>
        <v>-0.19694397283531406</v>
      </c>
      <c r="H24" s="81">
        <f t="shared" si="1"/>
        <v>-9.7975204819112927E-3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97">
        <v>1966</v>
      </c>
      <c r="C25" s="38">
        <v>2480</v>
      </c>
      <c r="D25" s="79">
        <v>2805</v>
      </c>
      <c r="E25" s="79">
        <v>2540</v>
      </c>
      <c r="F25" s="79">
        <v>2196</v>
      </c>
      <c r="G25" s="80">
        <f t="shared" si="0"/>
        <v>-0.13543307086614176</v>
      </c>
      <c r="H25" s="81">
        <f t="shared" si="1"/>
        <v>2.8045190277376841E-2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97">
        <v>1126</v>
      </c>
      <c r="C26" s="38">
        <v>887</v>
      </c>
      <c r="D26" s="79">
        <v>1489</v>
      </c>
      <c r="E26" s="79">
        <v>2586</v>
      </c>
      <c r="F26" s="79">
        <v>1842</v>
      </c>
      <c r="G26" s="80">
        <f t="shared" si="0"/>
        <v>-0.28770301624129935</v>
      </c>
      <c r="H26" s="81">
        <f t="shared" si="1"/>
        <v>0.13093542727956597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97">
        <v>7409</v>
      </c>
      <c r="C27" s="38">
        <v>6684</v>
      </c>
      <c r="D27" s="79">
        <v>7755</v>
      </c>
      <c r="E27" s="79">
        <v>10904</v>
      </c>
      <c r="F27" s="79">
        <v>7590</v>
      </c>
      <c r="G27" s="80">
        <f t="shared" si="0"/>
        <v>-0.30392516507703593</v>
      </c>
      <c r="H27" s="81">
        <f t="shared" si="1"/>
        <v>6.052269914478714E-3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97">
        <v>1230</v>
      </c>
      <c r="C28" s="38">
        <v>1007</v>
      </c>
      <c r="D28" s="79">
        <v>1182</v>
      </c>
      <c r="E28" s="79">
        <v>1344</v>
      </c>
      <c r="F28" s="79">
        <v>1193</v>
      </c>
      <c r="G28" s="80">
        <f t="shared" si="0"/>
        <v>-0.11235119047619047</v>
      </c>
      <c r="H28" s="81">
        <f t="shared" si="1"/>
        <v>-7.6066782367152364E-3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38">
        <v>906</v>
      </c>
      <c r="C29" s="38">
        <v>504</v>
      </c>
      <c r="D29" s="79">
        <v>547</v>
      </c>
      <c r="E29" s="79">
        <v>999</v>
      </c>
      <c r="F29" s="79">
        <v>815</v>
      </c>
      <c r="G29" s="80">
        <f t="shared" si="0"/>
        <v>-0.18418418418418414</v>
      </c>
      <c r="H29" s="81">
        <f t="shared" si="1"/>
        <v>-2.6115726590924648E-2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38">
        <v>773</v>
      </c>
      <c r="C30" s="38">
        <v>509</v>
      </c>
      <c r="D30" s="79">
        <v>1053</v>
      </c>
      <c r="E30" s="79">
        <v>2372</v>
      </c>
      <c r="F30" s="79">
        <v>1760</v>
      </c>
      <c r="G30" s="80">
        <f t="shared" si="0"/>
        <v>-0.25801011804384488</v>
      </c>
      <c r="H30" s="81">
        <f t="shared" si="1"/>
        <v>0.22838157447804286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38">
        <v>373</v>
      </c>
      <c r="C31" s="38">
        <v>395</v>
      </c>
      <c r="D31" s="79">
        <v>374</v>
      </c>
      <c r="E31" s="79">
        <v>359</v>
      </c>
      <c r="F31" s="79">
        <v>767</v>
      </c>
      <c r="G31" s="80">
        <f t="shared" si="0"/>
        <v>1.136490250696379</v>
      </c>
      <c r="H31" s="81">
        <f t="shared" si="1"/>
        <v>0.19748927658870596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38">
        <v>267</v>
      </c>
      <c r="C32" s="38">
        <v>266</v>
      </c>
      <c r="D32" s="79">
        <v>402</v>
      </c>
      <c r="E32" s="79">
        <v>1290</v>
      </c>
      <c r="F32" s="79">
        <v>699</v>
      </c>
      <c r="G32" s="80">
        <f t="shared" si="0"/>
        <v>-0.45813953488372094</v>
      </c>
      <c r="H32" s="81">
        <f t="shared" si="1"/>
        <v>0.27201279134777989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38">
        <v>604</v>
      </c>
      <c r="C33" s="38">
        <v>503</v>
      </c>
      <c r="D33" s="79">
        <v>676</v>
      </c>
      <c r="E33" s="79">
        <v>851</v>
      </c>
      <c r="F33" s="79">
        <v>625</v>
      </c>
      <c r="G33" s="80">
        <f t="shared" si="0"/>
        <v>-0.26556991774383076</v>
      </c>
      <c r="H33" s="81">
        <f t="shared" si="1"/>
        <v>8.5809702071268923E-3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38">
        <v>718</v>
      </c>
      <c r="C34" s="38">
        <v>397</v>
      </c>
      <c r="D34" s="79">
        <v>737</v>
      </c>
      <c r="E34" s="79">
        <v>426</v>
      </c>
      <c r="F34" s="79">
        <v>516</v>
      </c>
      <c r="G34" s="80">
        <f t="shared" si="0"/>
        <v>0.21126760563380276</v>
      </c>
      <c r="H34" s="81">
        <f t="shared" si="1"/>
        <v>-7.9272076774181688E-2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38">
        <v>172</v>
      </c>
      <c r="C35" s="38">
        <v>179</v>
      </c>
      <c r="D35" s="79">
        <v>261</v>
      </c>
      <c r="E35" s="79">
        <v>413</v>
      </c>
      <c r="F35" s="79">
        <v>530</v>
      </c>
      <c r="G35" s="80">
        <f t="shared" si="0"/>
        <v>0.28329297820823252</v>
      </c>
      <c r="H35" s="81">
        <f t="shared" si="1"/>
        <v>0.32491145717692471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39">
        <f>B38-SUM(B5:B35)</f>
        <v>7942</v>
      </c>
      <c r="C36" s="39">
        <f>C38-SUM(C5:C35)</f>
        <v>7094</v>
      </c>
      <c r="D36" s="39">
        <f>D38-SUM(D5:D35)</f>
        <v>9550</v>
      </c>
      <c r="E36" s="39">
        <f>E38-SUM(E5:E35)</f>
        <v>11129</v>
      </c>
      <c r="F36" s="39">
        <v>13040</v>
      </c>
      <c r="G36" s="80">
        <f t="shared" si="0"/>
        <v>0.17171354119867011</v>
      </c>
      <c r="H36" s="81">
        <f t="shared" si="1"/>
        <v>0.13197523909114062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8">
        <v>184622</v>
      </c>
      <c r="C37" s="68">
        <v>170016</v>
      </c>
      <c r="D37" s="69">
        <v>191672</v>
      </c>
      <c r="E37" s="69">
        <v>209099</v>
      </c>
      <c r="F37" s="69">
        <v>199872</v>
      </c>
      <c r="G37" s="70">
        <f t="shared" si="0"/>
        <v>-4.4127422895374968E-2</v>
      </c>
      <c r="H37" s="71">
        <f t="shared" si="1"/>
        <v>2.003982180938646E-2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4">
        <v>298377</v>
      </c>
      <c r="C38" s="74">
        <v>280856</v>
      </c>
      <c r="D38" s="72">
        <v>326157</v>
      </c>
      <c r="E38" s="72">
        <v>370272</v>
      </c>
      <c r="F38" s="72">
        <v>364911</v>
      </c>
      <c r="G38" s="70">
        <f t="shared" si="0"/>
        <v>-1.4478545501685258E-2</v>
      </c>
      <c r="H38" s="70">
        <f t="shared" si="1"/>
        <v>5.1611684689063075E-2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1"/>
      <c r="C40" s="41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F41" s="89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2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2"/>
      <c r="C1" s="52"/>
      <c r="D1" s="52"/>
      <c r="E1" s="52"/>
      <c r="F1" s="53"/>
      <c r="G1" s="53"/>
      <c r="H1" s="53"/>
      <c r="I1" s="54" t="s">
        <v>89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56"/>
      <c r="C2" s="56"/>
      <c r="D2" s="56"/>
      <c r="E2" s="56"/>
      <c r="F2" s="58"/>
      <c r="G2" s="60"/>
      <c r="H2" s="60"/>
      <c r="I2" s="59" t="s">
        <v>90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37">
        <v>418557</v>
      </c>
      <c r="C5" s="37">
        <v>394407</v>
      </c>
      <c r="D5" s="79">
        <v>453687</v>
      </c>
      <c r="E5" s="79">
        <v>473904</v>
      </c>
      <c r="F5" s="79">
        <v>446400</v>
      </c>
      <c r="G5" s="80">
        <f>IF(E5&gt;0,F5/E5-1,"-")</f>
        <v>-5.8037070799149215E-2</v>
      </c>
      <c r="H5" s="81">
        <f>IF(B5&gt;0,((F5/B5)^(1/4)-1),"-")</f>
        <v>1.6230895232335785E-2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38">
        <v>165585</v>
      </c>
      <c r="C6" s="38">
        <v>161465</v>
      </c>
      <c r="D6" s="99">
        <v>172735</v>
      </c>
      <c r="E6" s="104">
        <v>144979</v>
      </c>
      <c r="F6" s="102">
        <v>148786</v>
      </c>
      <c r="G6" s="80">
        <f t="shared" ref="G6:G38" si="0">IF(E6&gt;0,F6/E6-1,"-")</f>
        <v>2.6258975437821963E-2</v>
      </c>
      <c r="H6" s="81">
        <f t="shared" ref="H6:H38" si="1">IF(B6&gt;0,((F6/B6)^(1/4)-1),"-")</f>
        <v>-2.6389455113019045E-2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38">
        <v>149434</v>
      </c>
      <c r="C7" s="38">
        <v>126753</v>
      </c>
      <c r="D7" s="79">
        <v>137289</v>
      </c>
      <c r="E7" s="79">
        <v>134675</v>
      </c>
      <c r="F7" s="79">
        <v>129211</v>
      </c>
      <c r="G7" s="80">
        <f t="shared" si="0"/>
        <v>-4.0571746797846697E-2</v>
      </c>
      <c r="H7" s="81">
        <f t="shared" si="1"/>
        <v>-3.5699223467010821E-2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38">
        <v>127271</v>
      </c>
      <c r="C8" s="38">
        <v>130436</v>
      </c>
      <c r="D8" s="79">
        <v>132739</v>
      </c>
      <c r="E8" s="79">
        <v>140916</v>
      </c>
      <c r="F8" s="79">
        <v>139120</v>
      </c>
      <c r="G8" s="80">
        <f t="shared" si="0"/>
        <v>-1.2745181526583216E-2</v>
      </c>
      <c r="H8" s="81">
        <f t="shared" si="1"/>
        <v>2.2504029430548966E-2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38">
        <v>120313</v>
      </c>
      <c r="C9" s="38">
        <v>86997</v>
      </c>
      <c r="D9" s="79">
        <v>85197</v>
      </c>
      <c r="E9" s="79">
        <v>84756</v>
      </c>
      <c r="F9" s="79">
        <v>99631</v>
      </c>
      <c r="G9" s="80">
        <f t="shared" si="0"/>
        <v>0.17550379914106373</v>
      </c>
      <c r="H9" s="81">
        <f t="shared" si="1"/>
        <v>-4.6061266068319395E-2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38">
        <v>7240</v>
      </c>
      <c r="C10" s="38">
        <v>7530</v>
      </c>
      <c r="D10" s="79">
        <v>7571</v>
      </c>
      <c r="E10" s="79">
        <v>7946</v>
      </c>
      <c r="F10" s="79">
        <v>8315</v>
      </c>
      <c r="G10" s="80">
        <f t="shared" si="0"/>
        <v>4.643845960231574E-2</v>
      </c>
      <c r="H10" s="81">
        <f t="shared" si="1"/>
        <v>3.5215871598252679E-2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38">
        <v>6558</v>
      </c>
      <c r="C11" s="38">
        <v>6259</v>
      </c>
      <c r="D11" s="79">
        <v>6419</v>
      </c>
      <c r="E11" s="79">
        <v>6783</v>
      </c>
      <c r="F11" s="79">
        <v>6934</v>
      </c>
      <c r="G11" s="80">
        <f t="shared" si="0"/>
        <v>2.2261536193424636E-2</v>
      </c>
      <c r="H11" s="81">
        <f t="shared" si="1"/>
        <v>1.4035376076757533E-2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38">
        <v>8600</v>
      </c>
      <c r="C12" s="38">
        <v>7024</v>
      </c>
      <c r="D12" s="79">
        <v>6911</v>
      </c>
      <c r="E12" s="79">
        <v>8005</v>
      </c>
      <c r="F12" s="79">
        <v>7627</v>
      </c>
      <c r="G12" s="80">
        <f t="shared" si="0"/>
        <v>-4.7220487195502758E-2</v>
      </c>
      <c r="H12" s="81">
        <f t="shared" si="1"/>
        <v>-2.9570871713338942E-2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38">
        <v>13529</v>
      </c>
      <c r="C13" s="38">
        <v>10481</v>
      </c>
      <c r="D13" s="79">
        <v>10296</v>
      </c>
      <c r="E13" s="79">
        <v>11146</v>
      </c>
      <c r="F13" s="79">
        <v>11337</v>
      </c>
      <c r="G13" s="80">
        <f t="shared" si="0"/>
        <v>1.7136192356002056E-2</v>
      </c>
      <c r="H13" s="81">
        <f t="shared" si="1"/>
        <v>-4.3228759407257122E-2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38">
        <v>6120</v>
      </c>
      <c r="C14" s="38">
        <v>4736</v>
      </c>
      <c r="D14" s="79">
        <v>4766</v>
      </c>
      <c r="E14" s="79">
        <v>5373</v>
      </c>
      <c r="F14" s="79">
        <v>4905</v>
      </c>
      <c r="G14" s="80">
        <f t="shared" si="0"/>
        <v>-8.7102177554438831E-2</v>
      </c>
      <c r="H14" s="81">
        <f t="shared" si="1"/>
        <v>-5.3824066377641033E-2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38">
        <v>41207</v>
      </c>
      <c r="C15" s="38">
        <v>36362</v>
      </c>
      <c r="D15" s="79">
        <v>39964</v>
      </c>
      <c r="E15" s="79">
        <v>41398</v>
      </c>
      <c r="F15" s="79">
        <v>39843</v>
      </c>
      <c r="G15" s="80">
        <f t="shared" si="0"/>
        <v>-3.7562201072515622E-2</v>
      </c>
      <c r="H15" s="81">
        <f t="shared" si="1"/>
        <v>-8.3800434688082737E-3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38">
        <v>42635</v>
      </c>
      <c r="C16" s="38">
        <v>36387</v>
      </c>
      <c r="D16" s="79">
        <v>36882</v>
      </c>
      <c r="E16" s="79">
        <v>36166</v>
      </c>
      <c r="F16" s="79">
        <v>31526</v>
      </c>
      <c r="G16" s="80">
        <f t="shared" si="0"/>
        <v>-0.12829729580268756</v>
      </c>
      <c r="H16" s="81">
        <f t="shared" si="1"/>
        <v>-7.2688488724440337E-2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38">
        <v>6000</v>
      </c>
      <c r="C17" s="38">
        <v>6232</v>
      </c>
      <c r="D17" s="79">
        <v>6950</v>
      </c>
      <c r="E17" s="79">
        <v>6266</v>
      </c>
      <c r="F17" s="79">
        <v>7652</v>
      </c>
      <c r="G17" s="80">
        <f t="shared" si="0"/>
        <v>0.22119374401532088</v>
      </c>
      <c r="H17" s="81">
        <f t="shared" si="1"/>
        <v>6.2688370077787603E-2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38">
        <v>5194</v>
      </c>
      <c r="C18" s="38">
        <v>4382</v>
      </c>
      <c r="D18" s="79">
        <v>4089</v>
      </c>
      <c r="E18" s="79">
        <v>5431</v>
      </c>
      <c r="F18" s="79">
        <v>4257</v>
      </c>
      <c r="G18" s="80">
        <f t="shared" si="0"/>
        <v>-0.216166451850488</v>
      </c>
      <c r="H18" s="81">
        <f t="shared" si="1"/>
        <v>-4.8518329855039455E-2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38">
        <v>7187</v>
      </c>
      <c r="C19" s="38">
        <v>6742</v>
      </c>
      <c r="D19" s="79">
        <v>6660</v>
      </c>
      <c r="E19" s="79">
        <v>7246</v>
      </c>
      <c r="F19" s="79">
        <v>7332</v>
      </c>
      <c r="G19" s="80">
        <f t="shared" si="0"/>
        <v>1.1868617168092843E-2</v>
      </c>
      <c r="H19" s="81">
        <f t="shared" si="1"/>
        <v>5.0061117871418315E-3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38">
        <v>24111</v>
      </c>
      <c r="C20" s="38">
        <v>20042</v>
      </c>
      <c r="D20" s="79">
        <v>22856</v>
      </c>
      <c r="E20" s="79">
        <v>22722</v>
      </c>
      <c r="F20" s="79">
        <v>21983</v>
      </c>
      <c r="G20" s="80">
        <f t="shared" si="0"/>
        <v>-3.2523545462547321E-2</v>
      </c>
      <c r="H20" s="81">
        <f t="shared" si="1"/>
        <v>-2.2834929909207213E-2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97">
        <v>6592</v>
      </c>
      <c r="C21" s="38">
        <v>6615</v>
      </c>
      <c r="D21" s="79">
        <v>6434</v>
      </c>
      <c r="E21" s="79">
        <v>6544</v>
      </c>
      <c r="F21" s="79">
        <v>6923</v>
      </c>
      <c r="G21" s="80">
        <f t="shared" si="0"/>
        <v>5.7915647921760405E-2</v>
      </c>
      <c r="H21" s="81">
        <f t="shared" si="1"/>
        <v>1.2323417452053453E-2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38">
        <v>4747</v>
      </c>
      <c r="C22" s="38">
        <v>4311</v>
      </c>
      <c r="D22" s="79">
        <v>4795</v>
      </c>
      <c r="E22" s="79">
        <v>5637</v>
      </c>
      <c r="F22" s="79">
        <v>5710</v>
      </c>
      <c r="G22" s="80">
        <f t="shared" si="0"/>
        <v>1.2950150789426962E-2</v>
      </c>
      <c r="H22" s="81">
        <f t="shared" si="1"/>
        <v>4.7259284100569676E-2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38">
        <v>9607</v>
      </c>
      <c r="C23" s="38">
        <v>8749</v>
      </c>
      <c r="D23" s="79">
        <v>9752</v>
      </c>
      <c r="E23" s="79">
        <v>9639</v>
      </c>
      <c r="F23" s="79">
        <v>8635</v>
      </c>
      <c r="G23" s="80">
        <f t="shared" si="0"/>
        <v>-0.10416018259155513</v>
      </c>
      <c r="H23" s="81">
        <f t="shared" si="1"/>
        <v>-2.6314645272430548E-2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38">
        <v>5722</v>
      </c>
      <c r="C24" s="38">
        <v>4862</v>
      </c>
      <c r="D24" s="79">
        <v>4137</v>
      </c>
      <c r="E24" s="79">
        <v>5104</v>
      </c>
      <c r="F24" s="79">
        <v>4981</v>
      </c>
      <c r="G24" s="80">
        <f t="shared" si="0"/>
        <v>-2.4098746081504752E-2</v>
      </c>
      <c r="H24" s="81">
        <f t="shared" si="1"/>
        <v>-3.407774573343969E-2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97">
        <v>9831</v>
      </c>
      <c r="C25" s="38">
        <v>9429</v>
      </c>
      <c r="D25" s="79">
        <v>9964</v>
      </c>
      <c r="E25" s="79">
        <v>11658</v>
      </c>
      <c r="F25" s="79">
        <v>11712</v>
      </c>
      <c r="G25" s="80">
        <f t="shared" si="0"/>
        <v>4.6320123520329215E-3</v>
      </c>
      <c r="H25" s="81">
        <f t="shared" si="1"/>
        <v>4.4740286338540214E-2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97">
        <v>14609</v>
      </c>
      <c r="C26" s="38">
        <v>12811</v>
      </c>
      <c r="D26" s="79">
        <v>14167</v>
      </c>
      <c r="E26" s="79">
        <v>11017</v>
      </c>
      <c r="F26" s="79">
        <v>11794</v>
      </c>
      <c r="G26" s="80">
        <f t="shared" si="0"/>
        <v>7.052736679676852E-2</v>
      </c>
      <c r="H26" s="81">
        <f t="shared" si="1"/>
        <v>-5.2105161178103598E-2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97">
        <v>34847</v>
      </c>
      <c r="C27" s="38">
        <v>27974</v>
      </c>
      <c r="D27" s="79">
        <v>32621</v>
      </c>
      <c r="E27" s="79">
        <v>36593</v>
      </c>
      <c r="F27" s="79">
        <v>34518</v>
      </c>
      <c r="G27" s="80">
        <f t="shared" si="0"/>
        <v>-5.6704834257918169E-2</v>
      </c>
      <c r="H27" s="81">
        <f t="shared" si="1"/>
        <v>-2.3687209370493179E-3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97">
        <v>6286</v>
      </c>
      <c r="C28" s="38">
        <v>4029</v>
      </c>
      <c r="D28" s="79">
        <v>4538</v>
      </c>
      <c r="E28" s="79">
        <v>5236</v>
      </c>
      <c r="F28" s="79">
        <v>5451</v>
      </c>
      <c r="G28" s="80">
        <f t="shared" si="0"/>
        <v>4.1061879297173309E-2</v>
      </c>
      <c r="H28" s="81">
        <f t="shared" si="1"/>
        <v>-3.5004137361232091E-2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38">
        <v>11893</v>
      </c>
      <c r="C29" s="38">
        <v>7739</v>
      </c>
      <c r="D29" s="79">
        <v>7582</v>
      </c>
      <c r="E29" s="79">
        <v>10195</v>
      </c>
      <c r="F29" s="79">
        <v>15727</v>
      </c>
      <c r="G29" s="80">
        <f t="shared" si="0"/>
        <v>0.54261893084845503</v>
      </c>
      <c r="H29" s="81">
        <f t="shared" si="1"/>
        <v>7.2355088625988939E-2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38">
        <v>5061</v>
      </c>
      <c r="C30" s="38">
        <v>4389</v>
      </c>
      <c r="D30" s="79">
        <v>5207</v>
      </c>
      <c r="E30" s="79">
        <v>6969</v>
      </c>
      <c r="F30" s="79">
        <v>11233</v>
      </c>
      <c r="G30" s="80">
        <f t="shared" si="0"/>
        <v>0.61185248959678584</v>
      </c>
      <c r="H30" s="81">
        <f t="shared" si="1"/>
        <v>0.22057608194094191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38">
        <v>4750</v>
      </c>
      <c r="C31" s="38">
        <v>4733</v>
      </c>
      <c r="D31" s="79">
        <v>5373</v>
      </c>
      <c r="E31" s="79">
        <v>5466</v>
      </c>
      <c r="F31" s="79">
        <v>6442</v>
      </c>
      <c r="G31" s="80">
        <f t="shared" si="0"/>
        <v>0.17855836077570442</v>
      </c>
      <c r="H31" s="81">
        <f t="shared" si="1"/>
        <v>7.9149907185303903E-2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38">
        <v>5815</v>
      </c>
      <c r="C32" s="38">
        <v>3374</v>
      </c>
      <c r="D32" s="79">
        <v>3677</v>
      </c>
      <c r="E32" s="79">
        <v>3151</v>
      </c>
      <c r="F32" s="79">
        <v>5119</v>
      </c>
      <c r="G32" s="80">
        <f t="shared" si="0"/>
        <v>0.62456363059346232</v>
      </c>
      <c r="H32" s="81">
        <f t="shared" si="1"/>
        <v>-3.1367910342055882E-2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38">
        <v>5886</v>
      </c>
      <c r="C33" s="38">
        <v>4656</v>
      </c>
      <c r="D33" s="79">
        <v>5293</v>
      </c>
      <c r="E33" s="79">
        <v>5089</v>
      </c>
      <c r="F33" s="79">
        <v>8408</v>
      </c>
      <c r="G33" s="80">
        <f t="shared" si="0"/>
        <v>0.65219100019650234</v>
      </c>
      <c r="H33" s="81">
        <f t="shared" si="1"/>
        <v>9.3246539464669098E-2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38">
        <v>3481</v>
      </c>
      <c r="C34" s="38">
        <v>2745</v>
      </c>
      <c r="D34" s="79">
        <v>2919</v>
      </c>
      <c r="E34" s="79">
        <v>3482</v>
      </c>
      <c r="F34" s="79">
        <v>3663</v>
      </c>
      <c r="G34" s="80">
        <f t="shared" si="0"/>
        <v>5.1981619758759257E-2</v>
      </c>
      <c r="H34" s="81">
        <f t="shared" si="1"/>
        <v>1.2822227491050331E-2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38">
        <v>2857</v>
      </c>
      <c r="C35" s="38">
        <v>2257</v>
      </c>
      <c r="D35" s="79">
        <v>2996</v>
      </c>
      <c r="E35" s="79">
        <v>3862</v>
      </c>
      <c r="F35" s="79">
        <v>4241</v>
      </c>
      <c r="G35" s="80">
        <f t="shared" si="0"/>
        <v>9.8135680994303476E-2</v>
      </c>
      <c r="H35" s="81">
        <f t="shared" si="1"/>
        <v>0.10379775905392763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39">
        <f>B38-SUM(B5:B35)</f>
        <v>80278</v>
      </c>
      <c r="C36" s="39">
        <f>C38-SUM(C5:C35)</f>
        <v>68649</v>
      </c>
      <c r="D36" s="39">
        <f>D38-SUM(D5:D35)</f>
        <v>66629</v>
      </c>
      <c r="E36" s="39">
        <f>E38-SUM(E5:E35)</f>
        <v>66284</v>
      </c>
      <c r="F36" s="39">
        <v>68591</v>
      </c>
      <c r="G36" s="80">
        <f t="shared" si="0"/>
        <v>3.4804779433950772E-2</v>
      </c>
      <c r="H36" s="81">
        <f t="shared" si="1"/>
        <v>-3.8570048542648894E-2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8">
        <v>943246</v>
      </c>
      <c r="C37" s="68">
        <v>829150</v>
      </c>
      <c r="D37" s="69">
        <v>867408</v>
      </c>
      <c r="E37" s="69">
        <v>859734</v>
      </c>
      <c r="F37" s="69">
        <v>881607</v>
      </c>
      <c r="G37" s="70">
        <f t="shared" si="0"/>
        <v>2.5441590073208786E-2</v>
      </c>
      <c r="H37" s="71">
        <f t="shared" si="1"/>
        <v>-1.675326168587199E-2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4">
        <v>1361803</v>
      </c>
      <c r="C38" s="74">
        <v>1223557</v>
      </c>
      <c r="D38" s="72">
        <v>1321095</v>
      </c>
      <c r="E38" s="72">
        <v>1333638</v>
      </c>
      <c r="F38" s="72">
        <v>1328007</v>
      </c>
      <c r="G38" s="70">
        <f t="shared" si="0"/>
        <v>-4.2222852078299677E-3</v>
      </c>
      <c r="H38" s="70">
        <f t="shared" si="1"/>
        <v>-6.262864718996175E-3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135</v>
      </c>
      <c r="B39" s="44" t="s">
        <v>91</v>
      </c>
      <c r="C39" s="41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4" t="s">
        <v>92</v>
      </c>
      <c r="C40" s="41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F41" s="89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2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51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58"/>
      <c r="E2" s="58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120177</v>
      </c>
      <c r="C5" s="78">
        <v>124510</v>
      </c>
      <c r="D5" s="79">
        <v>134965</v>
      </c>
      <c r="E5" s="79">
        <v>109939</v>
      </c>
      <c r="F5" s="79">
        <v>89247</v>
      </c>
      <c r="G5" s="80">
        <f>IF(E5&gt;0,F5/E5-1,"-")</f>
        <v>-0.18821346382994208</v>
      </c>
      <c r="H5" s="81">
        <f>IF(B5&gt;0,((F5/B5)^(1/4)-1),"-")</f>
        <v>-7.1689918394586938E-2</v>
      </c>
      <c r="I5" s="82" t="s">
        <v>5</v>
      </c>
      <c r="J5" s="79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72473</v>
      </c>
      <c r="C6" s="83">
        <v>75250</v>
      </c>
      <c r="D6" s="99">
        <v>74812</v>
      </c>
      <c r="E6" s="104">
        <v>42602</v>
      </c>
      <c r="F6" s="102">
        <v>44769</v>
      </c>
      <c r="G6" s="80">
        <f t="shared" ref="G6:G38" si="0">IF(E6&gt;0,F6/E6-1,"-")</f>
        <v>5.0866156518473371E-2</v>
      </c>
      <c r="H6" s="81">
        <f t="shared" ref="H6:H38" si="1">IF(B6&gt;0,((F6/B6)^(1/4)-1),"-")</f>
        <v>-0.11345601282108941</v>
      </c>
      <c r="I6" s="84" t="s">
        <v>9</v>
      </c>
      <c r="J6" s="79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30357</v>
      </c>
      <c r="C7" s="83">
        <v>25698</v>
      </c>
      <c r="D7" s="79">
        <v>30109</v>
      </c>
      <c r="E7" s="79">
        <v>27288</v>
      </c>
      <c r="F7" s="79">
        <v>26148</v>
      </c>
      <c r="G7" s="80">
        <f t="shared" si="0"/>
        <v>-4.1776605101143338E-2</v>
      </c>
      <c r="H7" s="81">
        <f t="shared" si="1"/>
        <v>-3.6626032768594885E-2</v>
      </c>
      <c r="I7" s="84" t="s">
        <v>11</v>
      </c>
      <c r="J7" s="79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18634</v>
      </c>
      <c r="C8" s="83">
        <v>15570</v>
      </c>
      <c r="D8" s="79">
        <v>16670</v>
      </c>
      <c r="E8" s="79">
        <v>15012</v>
      </c>
      <c r="F8" s="79">
        <v>13523</v>
      </c>
      <c r="G8" s="80">
        <f t="shared" si="0"/>
        <v>-9.9187316813216131E-2</v>
      </c>
      <c r="H8" s="81">
        <f t="shared" si="1"/>
        <v>-7.7021171443469982E-2</v>
      </c>
      <c r="I8" s="84" t="s">
        <v>7</v>
      </c>
      <c r="J8" s="79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21665</v>
      </c>
      <c r="C9" s="83">
        <v>17819</v>
      </c>
      <c r="D9" s="79">
        <v>18174</v>
      </c>
      <c r="E9" s="79">
        <v>14624</v>
      </c>
      <c r="F9" s="79">
        <v>31940</v>
      </c>
      <c r="G9" s="80">
        <f t="shared" si="0"/>
        <v>1.1840809628008753</v>
      </c>
      <c r="H9" s="81">
        <f t="shared" si="1"/>
        <v>0.10190474852393683</v>
      </c>
      <c r="I9" s="84" t="s">
        <v>15</v>
      </c>
      <c r="J9" s="79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1487</v>
      </c>
      <c r="C10" s="83">
        <v>1354</v>
      </c>
      <c r="D10" s="79">
        <v>1449</v>
      </c>
      <c r="E10" s="79">
        <v>1078</v>
      </c>
      <c r="F10" s="79">
        <v>1078</v>
      </c>
      <c r="G10" s="80">
        <f t="shared" si="0"/>
        <v>0</v>
      </c>
      <c r="H10" s="81">
        <f t="shared" si="1"/>
        <v>-7.7265097612809086E-2</v>
      </c>
      <c r="I10" s="84" t="s">
        <v>26</v>
      </c>
      <c r="J10" s="79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1032</v>
      </c>
      <c r="C11" s="83">
        <v>1293</v>
      </c>
      <c r="D11" s="79">
        <v>1292</v>
      </c>
      <c r="E11" s="79">
        <v>1276</v>
      </c>
      <c r="F11" s="79">
        <v>1402</v>
      </c>
      <c r="G11" s="80">
        <f t="shared" si="0"/>
        <v>9.8746081504702099E-2</v>
      </c>
      <c r="H11" s="81">
        <f t="shared" si="1"/>
        <v>7.9610448663939515E-2</v>
      </c>
      <c r="I11" s="84" t="s">
        <v>17</v>
      </c>
      <c r="J11" s="79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1420</v>
      </c>
      <c r="C12" s="83">
        <v>1187</v>
      </c>
      <c r="D12" s="79">
        <v>1365</v>
      </c>
      <c r="E12" s="79">
        <v>1353</v>
      </c>
      <c r="F12" s="79">
        <v>1234</v>
      </c>
      <c r="G12" s="80">
        <f t="shared" si="0"/>
        <v>-8.7952697708795324E-2</v>
      </c>
      <c r="H12" s="81">
        <f t="shared" si="1"/>
        <v>-3.4490160943839721E-2</v>
      </c>
      <c r="I12" s="84" t="s">
        <v>19</v>
      </c>
      <c r="J12" s="79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2076</v>
      </c>
      <c r="C13" s="83">
        <v>1245</v>
      </c>
      <c r="D13" s="79">
        <v>1742</v>
      </c>
      <c r="E13" s="79">
        <v>1341</v>
      </c>
      <c r="F13" s="79">
        <v>1277</v>
      </c>
      <c r="G13" s="80">
        <f t="shared" si="0"/>
        <v>-4.7725577926920226E-2</v>
      </c>
      <c r="H13" s="81">
        <f t="shared" si="1"/>
        <v>-0.11439331323034718</v>
      </c>
      <c r="I13" s="84" t="s">
        <v>28</v>
      </c>
      <c r="J13" s="79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680</v>
      </c>
      <c r="C14" s="83">
        <v>566</v>
      </c>
      <c r="D14" s="79">
        <v>782</v>
      </c>
      <c r="E14" s="79">
        <v>826</v>
      </c>
      <c r="F14" s="79">
        <v>660</v>
      </c>
      <c r="G14" s="80">
        <f t="shared" si="0"/>
        <v>-0.2009685230024213</v>
      </c>
      <c r="H14" s="81">
        <f t="shared" si="1"/>
        <v>-7.4354599605233052E-3</v>
      </c>
      <c r="I14" s="84" t="s">
        <v>29</v>
      </c>
      <c r="J14" s="79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5638</v>
      </c>
      <c r="C15" s="83">
        <v>5451</v>
      </c>
      <c r="D15" s="79">
        <v>7107</v>
      </c>
      <c r="E15" s="79">
        <v>5616</v>
      </c>
      <c r="F15" s="79">
        <v>5714</v>
      </c>
      <c r="G15" s="80">
        <f t="shared" si="0"/>
        <v>1.7450142450142536E-2</v>
      </c>
      <c r="H15" s="81">
        <f t="shared" si="1"/>
        <v>3.3530868398952141E-3</v>
      </c>
      <c r="I15" s="84" t="s">
        <v>13</v>
      </c>
      <c r="J15" s="79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5549</v>
      </c>
      <c r="C16" s="83">
        <v>6247</v>
      </c>
      <c r="D16" s="79">
        <v>4840</v>
      </c>
      <c r="E16" s="79">
        <v>3717</v>
      </c>
      <c r="F16" s="79">
        <v>3334</v>
      </c>
      <c r="G16" s="80">
        <f t="shared" si="0"/>
        <v>-0.10304008609093351</v>
      </c>
      <c r="H16" s="81">
        <f t="shared" si="1"/>
        <v>-0.11958442331825903</v>
      </c>
      <c r="I16" s="84" t="s">
        <v>24</v>
      </c>
      <c r="J16" s="79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1003</v>
      </c>
      <c r="C17" s="83">
        <v>982</v>
      </c>
      <c r="D17" s="79">
        <v>972</v>
      </c>
      <c r="E17" s="79">
        <v>621</v>
      </c>
      <c r="F17" s="79">
        <v>902</v>
      </c>
      <c r="G17" s="80">
        <f t="shared" si="0"/>
        <v>0.45249597423510468</v>
      </c>
      <c r="H17" s="81">
        <f t="shared" si="1"/>
        <v>-2.6185131656162985E-2</v>
      </c>
      <c r="I17" s="84" t="s">
        <v>22</v>
      </c>
      <c r="J17" s="79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598</v>
      </c>
      <c r="C18" s="83">
        <v>948</v>
      </c>
      <c r="D18" s="79">
        <v>588</v>
      </c>
      <c r="E18" s="79">
        <v>1271</v>
      </c>
      <c r="F18" s="79">
        <v>518</v>
      </c>
      <c r="G18" s="80">
        <f t="shared" si="0"/>
        <v>-0.59244689221085767</v>
      </c>
      <c r="H18" s="81">
        <f t="shared" si="1"/>
        <v>-3.5266978831586693E-2</v>
      </c>
      <c r="I18" s="84" t="s">
        <v>21</v>
      </c>
      <c r="J18" s="79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1286</v>
      </c>
      <c r="C19" s="83">
        <v>884</v>
      </c>
      <c r="D19" s="79">
        <v>908</v>
      </c>
      <c r="E19" s="79">
        <v>1090</v>
      </c>
      <c r="F19" s="79">
        <v>1111</v>
      </c>
      <c r="G19" s="80">
        <f t="shared" si="0"/>
        <v>1.9266055045871644E-2</v>
      </c>
      <c r="H19" s="81">
        <f t="shared" si="1"/>
        <v>-3.5908458472727389E-2</v>
      </c>
      <c r="I19" s="84" t="s">
        <v>31</v>
      </c>
      <c r="J19" s="79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7740</v>
      </c>
      <c r="C20" s="83">
        <v>6022</v>
      </c>
      <c r="D20" s="79">
        <v>7093</v>
      </c>
      <c r="E20" s="79">
        <v>5844</v>
      </c>
      <c r="F20" s="79">
        <v>4283</v>
      </c>
      <c r="G20" s="80">
        <f t="shared" si="0"/>
        <v>-0.26711156741957565</v>
      </c>
      <c r="H20" s="81">
        <f t="shared" si="1"/>
        <v>-0.13751454780753447</v>
      </c>
      <c r="I20" s="84" t="s">
        <v>77</v>
      </c>
      <c r="J20" s="79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1130</v>
      </c>
      <c r="C21" s="83">
        <v>1303</v>
      </c>
      <c r="D21" s="79">
        <v>938</v>
      </c>
      <c r="E21" s="79">
        <v>870</v>
      </c>
      <c r="F21" s="79">
        <v>815</v>
      </c>
      <c r="G21" s="80">
        <f t="shared" si="0"/>
        <v>-6.3218390804597679E-2</v>
      </c>
      <c r="H21" s="81">
        <f t="shared" si="1"/>
        <v>-7.8448116010629176E-2</v>
      </c>
      <c r="I21" s="84" t="s">
        <v>36</v>
      </c>
      <c r="J21" s="79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980</v>
      </c>
      <c r="C22" s="83">
        <v>560</v>
      </c>
      <c r="D22" s="79">
        <v>673</v>
      </c>
      <c r="E22" s="79">
        <v>615</v>
      </c>
      <c r="F22" s="79">
        <v>863</v>
      </c>
      <c r="G22" s="80">
        <f t="shared" si="0"/>
        <v>0.40325203252032527</v>
      </c>
      <c r="H22" s="81">
        <f t="shared" si="1"/>
        <v>-3.1284653341196789E-2</v>
      </c>
      <c r="I22" s="84" t="s">
        <v>79</v>
      </c>
      <c r="J22" s="79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1962</v>
      </c>
      <c r="C23" s="83">
        <v>1367</v>
      </c>
      <c r="D23" s="79">
        <v>1900</v>
      </c>
      <c r="E23" s="79">
        <v>1661</v>
      </c>
      <c r="F23" s="79">
        <v>1087</v>
      </c>
      <c r="G23" s="80">
        <f t="shared" si="0"/>
        <v>-0.34557495484647804</v>
      </c>
      <c r="H23" s="81">
        <f t="shared" si="1"/>
        <v>-0.13725463403090443</v>
      </c>
      <c r="I23" s="84" t="s">
        <v>121</v>
      </c>
      <c r="J23" s="79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822</v>
      </c>
      <c r="C24" s="83">
        <v>619</v>
      </c>
      <c r="D24" s="79">
        <v>796</v>
      </c>
      <c r="E24" s="79">
        <v>753</v>
      </c>
      <c r="F24" s="79">
        <v>767</v>
      </c>
      <c r="G24" s="80">
        <f t="shared" si="0"/>
        <v>1.8592297476759612E-2</v>
      </c>
      <c r="H24" s="81">
        <f t="shared" si="1"/>
        <v>-1.7164382768240727E-2</v>
      </c>
      <c r="I24" s="84" t="s">
        <v>33</v>
      </c>
      <c r="J24" s="79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1755</v>
      </c>
      <c r="C25" s="83">
        <v>1492</v>
      </c>
      <c r="D25" s="79">
        <v>1839</v>
      </c>
      <c r="E25" s="79">
        <v>1910</v>
      </c>
      <c r="F25" s="79">
        <v>1769</v>
      </c>
      <c r="G25" s="80">
        <f t="shared" si="0"/>
        <v>-7.3821989528795817E-2</v>
      </c>
      <c r="H25" s="81">
        <f t="shared" si="1"/>
        <v>1.9883637436528545E-3</v>
      </c>
      <c r="I25" s="84" t="s">
        <v>35</v>
      </c>
      <c r="J25" s="79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7038</v>
      </c>
      <c r="C26" s="83">
        <v>7305</v>
      </c>
      <c r="D26" s="79">
        <v>7885</v>
      </c>
      <c r="E26" s="79">
        <v>1978</v>
      </c>
      <c r="F26" s="79">
        <v>1857</v>
      </c>
      <c r="G26" s="80">
        <f t="shared" si="0"/>
        <v>-6.117290192113245E-2</v>
      </c>
      <c r="H26" s="81">
        <f t="shared" si="1"/>
        <v>-0.28329462698742358</v>
      </c>
      <c r="I26" s="84" t="s">
        <v>38</v>
      </c>
      <c r="J26" s="79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4731</v>
      </c>
      <c r="C27" s="83">
        <v>3707</v>
      </c>
      <c r="D27" s="79">
        <v>5176</v>
      </c>
      <c r="E27" s="79">
        <v>5132</v>
      </c>
      <c r="F27" s="79">
        <v>4948</v>
      </c>
      <c r="G27" s="80">
        <f t="shared" si="0"/>
        <v>-3.5853468433359348E-2</v>
      </c>
      <c r="H27" s="81">
        <f t="shared" si="1"/>
        <v>1.127480129101599E-2</v>
      </c>
      <c r="I27" s="84" t="s">
        <v>40</v>
      </c>
      <c r="J27" s="79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711</v>
      </c>
      <c r="C28" s="83">
        <v>523</v>
      </c>
      <c r="D28" s="79">
        <v>718</v>
      </c>
      <c r="E28" s="79">
        <v>540</v>
      </c>
      <c r="F28" s="79">
        <v>562</v>
      </c>
      <c r="G28" s="80">
        <f t="shared" si="0"/>
        <v>4.0740740740740744E-2</v>
      </c>
      <c r="H28" s="81">
        <f t="shared" si="1"/>
        <v>-5.7097735591704057E-2</v>
      </c>
      <c r="I28" s="84" t="s">
        <v>41</v>
      </c>
      <c r="J28" s="79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1347</v>
      </c>
      <c r="C29" s="83">
        <v>1031</v>
      </c>
      <c r="D29" s="79">
        <v>1381</v>
      </c>
      <c r="E29" s="79">
        <v>1022</v>
      </c>
      <c r="F29" s="79">
        <v>1011</v>
      </c>
      <c r="G29" s="80">
        <f t="shared" si="0"/>
        <v>-1.0763209393346407E-2</v>
      </c>
      <c r="H29" s="81">
        <f t="shared" si="1"/>
        <v>-6.9222470910119349E-2</v>
      </c>
      <c r="I29" s="84" t="s">
        <v>42</v>
      </c>
      <c r="J29" s="79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964</v>
      </c>
      <c r="C30" s="83">
        <v>1080</v>
      </c>
      <c r="D30" s="79">
        <v>1410</v>
      </c>
      <c r="E30" s="79">
        <v>991</v>
      </c>
      <c r="F30" s="79">
        <v>1113</v>
      </c>
      <c r="G30" s="80">
        <f t="shared" si="0"/>
        <v>0.12310797174571131</v>
      </c>
      <c r="H30" s="81">
        <f t="shared" si="1"/>
        <v>3.6584075243679681E-2</v>
      </c>
      <c r="I30" s="84" t="s">
        <v>80</v>
      </c>
      <c r="J30" s="79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1252</v>
      </c>
      <c r="C31" s="83">
        <v>2000</v>
      </c>
      <c r="D31" s="79">
        <v>2452</v>
      </c>
      <c r="E31" s="79">
        <v>1392</v>
      </c>
      <c r="F31" s="79">
        <v>1532</v>
      </c>
      <c r="G31" s="80">
        <f t="shared" si="0"/>
        <v>0.10057471264367823</v>
      </c>
      <c r="H31" s="81">
        <f t="shared" si="1"/>
        <v>5.1752635869314778E-2</v>
      </c>
      <c r="I31" s="84" t="s">
        <v>81</v>
      </c>
      <c r="J31" s="79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1461</v>
      </c>
      <c r="C32" s="83">
        <v>1110</v>
      </c>
      <c r="D32" s="79">
        <v>1982</v>
      </c>
      <c r="E32" s="79">
        <v>1261</v>
      </c>
      <c r="F32" s="79">
        <v>1100</v>
      </c>
      <c r="G32" s="80">
        <f t="shared" si="0"/>
        <v>-0.12767644726407612</v>
      </c>
      <c r="H32" s="81">
        <f t="shared" si="1"/>
        <v>-6.8494084304692393E-2</v>
      </c>
      <c r="I32" s="84" t="s">
        <v>83</v>
      </c>
      <c r="J32" s="79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1092</v>
      </c>
      <c r="C33" s="83">
        <v>641</v>
      </c>
      <c r="D33" s="79">
        <v>874</v>
      </c>
      <c r="E33" s="79">
        <v>824</v>
      </c>
      <c r="F33" s="79">
        <v>701</v>
      </c>
      <c r="G33" s="80">
        <f t="shared" si="0"/>
        <v>-0.14927184466019416</v>
      </c>
      <c r="H33" s="81">
        <f t="shared" si="1"/>
        <v>-0.10489528479082944</v>
      </c>
      <c r="I33" s="84" t="s">
        <v>85</v>
      </c>
      <c r="J33" s="79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724</v>
      </c>
      <c r="C34" s="83">
        <v>431</v>
      </c>
      <c r="D34" s="79">
        <v>731</v>
      </c>
      <c r="E34" s="79">
        <v>501</v>
      </c>
      <c r="F34" s="79">
        <v>537</v>
      </c>
      <c r="G34" s="80">
        <f t="shared" si="0"/>
        <v>7.1856287425149601E-2</v>
      </c>
      <c r="H34" s="81">
        <f t="shared" si="1"/>
        <v>-7.1976593942431166E-2</v>
      </c>
      <c r="I34" s="84" t="s">
        <v>122</v>
      </c>
      <c r="J34" s="79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360</v>
      </c>
      <c r="C35" s="83">
        <v>318</v>
      </c>
      <c r="D35" s="79">
        <v>323</v>
      </c>
      <c r="E35" s="79">
        <v>419</v>
      </c>
      <c r="F35" s="79">
        <v>373</v>
      </c>
      <c r="G35" s="80">
        <f t="shared" si="0"/>
        <v>-0.10978520286396176</v>
      </c>
      <c r="H35" s="81">
        <f t="shared" si="1"/>
        <v>8.9080395689349334E-3</v>
      </c>
      <c r="I35" s="84" t="s">
        <v>123</v>
      </c>
      <c r="J35" s="79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11490</v>
      </c>
      <c r="C36" s="90">
        <f>C38-SUM(C5:C35)</f>
        <v>11167</v>
      </c>
      <c r="D36" s="90">
        <f>D38-SUM(D5:D35)</f>
        <v>10837</v>
      </c>
      <c r="E36" s="90">
        <f>E38-SUM(E5:E35)</f>
        <v>10179</v>
      </c>
      <c r="F36" s="90">
        <v>9621</v>
      </c>
      <c r="G36" s="80">
        <f t="shared" si="0"/>
        <v>-5.4818744473916881E-2</v>
      </c>
      <c r="H36" s="81">
        <f t="shared" si="1"/>
        <v>-4.3411740169215784E-2</v>
      </c>
      <c r="I36" s="84" t="s">
        <v>44</v>
      </c>
      <c r="J36" s="9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209457</v>
      </c>
      <c r="C37" s="67">
        <v>195170</v>
      </c>
      <c r="D37" s="69">
        <v>207818</v>
      </c>
      <c r="E37" s="69">
        <v>153607</v>
      </c>
      <c r="F37" s="69">
        <v>166549</v>
      </c>
      <c r="G37" s="70">
        <f t="shared" si="0"/>
        <v>8.4253972800718779E-2</v>
      </c>
      <c r="H37" s="71">
        <f t="shared" si="1"/>
        <v>-5.5696090690846911E-2</v>
      </c>
      <c r="I37" s="72" t="s">
        <v>46</v>
      </c>
      <c r="J37" s="12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329634</v>
      </c>
      <c r="C38" s="72">
        <v>319680</v>
      </c>
      <c r="D38" s="72">
        <v>342783</v>
      </c>
      <c r="E38" s="72">
        <v>263546</v>
      </c>
      <c r="F38" s="72">
        <v>255796</v>
      </c>
      <c r="G38" s="70">
        <f t="shared" si="0"/>
        <v>-2.9406631100453051E-2</v>
      </c>
      <c r="H38" s="70">
        <f t="shared" si="1"/>
        <v>-6.1432661247921128E-2</v>
      </c>
      <c r="I38" s="72" t="s">
        <v>48</v>
      </c>
      <c r="J38" s="13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129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G41"/>
      <c r="H41"/>
      <c r="I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 s="8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 s="8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 s="87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 s="86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 s="8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 s="86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 s="8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52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58"/>
      <c r="E2" s="58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30609</v>
      </c>
      <c r="C5" s="78">
        <v>25901</v>
      </c>
      <c r="D5" s="79">
        <v>27894</v>
      </c>
      <c r="E5" s="79">
        <v>32660</v>
      </c>
      <c r="F5" s="79">
        <v>37755</v>
      </c>
      <c r="G5" s="80">
        <f>IF(E5&gt;0,F5/E5-1,"-")</f>
        <v>0.15600122473974287</v>
      </c>
      <c r="H5" s="81">
        <f>IF(B5&gt;0,((F5/B5)^(1/4)-1),"-")</f>
        <v>5.3856147623039696E-2</v>
      </c>
      <c r="I5" s="82" t="s">
        <v>5</v>
      </c>
      <c r="J5" s="79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9356</v>
      </c>
      <c r="C6" s="83">
        <v>7719</v>
      </c>
      <c r="D6" s="99">
        <v>8873</v>
      </c>
      <c r="E6" s="104">
        <v>9573</v>
      </c>
      <c r="F6" s="102">
        <v>9280</v>
      </c>
      <c r="G6" s="80">
        <f t="shared" ref="G6:G38" si="0">IF(E6&gt;0,F6/E6-1,"-")</f>
        <v>-3.0606915282565539E-2</v>
      </c>
      <c r="H6" s="81">
        <f t="shared" ref="H6:H38" si="1">IF(B6&gt;0,((F6/B6)^(1/4)-1),"-")</f>
        <v>-2.0369979788484871E-3</v>
      </c>
      <c r="I6" s="84" t="s">
        <v>9</v>
      </c>
      <c r="J6" s="79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11206</v>
      </c>
      <c r="C7" s="83">
        <v>9532</v>
      </c>
      <c r="D7" s="79">
        <v>10965</v>
      </c>
      <c r="E7" s="79">
        <v>10536</v>
      </c>
      <c r="F7" s="79">
        <v>9340</v>
      </c>
      <c r="G7" s="80">
        <f t="shared" si="0"/>
        <v>-0.11351556567957477</v>
      </c>
      <c r="H7" s="81">
        <f t="shared" si="1"/>
        <v>-4.451457979043183E-2</v>
      </c>
      <c r="I7" s="84" t="s">
        <v>11</v>
      </c>
      <c r="J7" s="79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3512</v>
      </c>
      <c r="C8" s="83">
        <v>3315</v>
      </c>
      <c r="D8" s="79">
        <v>3638</v>
      </c>
      <c r="E8" s="79">
        <v>4117</v>
      </c>
      <c r="F8" s="79">
        <v>3896</v>
      </c>
      <c r="G8" s="80">
        <f t="shared" si="0"/>
        <v>-5.3679863978625231E-2</v>
      </c>
      <c r="H8" s="81">
        <f t="shared" si="1"/>
        <v>2.628057831048336E-2</v>
      </c>
      <c r="I8" s="84" t="s">
        <v>7</v>
      </c>
      <c r="J8" s="79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4459</v>
      </c>
      <c r="C9" s="83">
        <v>2566</v>
      </c>
      <c r="D9" s="79">
        <v>3050</v>
      </c>
      <c r="E9" s="79">
        <v>3887</v>
      </c>
      <c r="F9" s="79">
        <v>3371</v>
      </c>
      <c r="G9" s="80">
        <f t="shared" si="0"/>
        <v>-0.13275019295086188</v>
      </c>
      <c r="H9" s="81">
        <f t="shared" si="1"/>
        <v>-6.7539765506601124E-2</v>
      </c>
      <c r="I9" s="84" t="s">
        <v>15</v>
      </c>
      <c r="J9" s="79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280</v>
      </c>
      <c r="C10" s="83">
        <v>355</v>
      </c>
      <c r="D10" s="79">
        <v>258</v>
      </c>
      <c r="E10" s="79">
        <v>250</v>
      </c>
      <c r="F10" s="79">
        <v>186</v>
      </c>
      <c r="G10" s="80">
        <f t="shared" si="0"/>
        <v>-0.25600000000000001</v>
      </c>
      <c r="H10" s="81">
        <f t="shared" si="1"/>
        <v>-9.7205866668979013E-2</v>
      </c>
      <c r="I10" s="84" t="s">
        <v>26</v>
      </c>
      <c r="J10" s="79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104</v>
      </c>
      <c r="C11" s="83">
        <v>51</v>
      </c>
      <c r="D11" s="79">
        <v>115</v>
      </c>
      <c r="E11" s="79">
        <v>81</v>
      </c>
      <c r="F11" s="79">
        <v>286</v>
      </c>
      <c r="G11" s="80">
        <f t="shared" si="0"/>
        <v>2.5308641975308643</v>
      </c>
      <c r="H11" s="81">
        <f t="shared" si="1"/>
        <v>0.28775478845069724</v>
      </c>
      <c r="I11" s="84" t="s">
        <v>17</v>
      </c>
      <c r="J11" s="79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427</v>
      </c>
      <c r="C12" s="83">
        <v>295</v>
      </c>
      <c r="D12" s="79">
        <v>320</v>
      </c>
      <c r="E12" s="79">
        <v>615</v>
      </c>
      <c r="F12" s="79">
        <v>454</v>
      </c>
      <c r="G12" s="80">
        <f t="shared" si="0"/>
        <v>-0.26178861788617891</v>
      </c>
      <c r="H12" s="81">
        <f t="shared" si="1"/>
        <v>1.5446377090247987E-2</v>
      </c>
      <c r="I12" s="84" t="s">
        <v>19</v>
      </c>
      <c r="J12" s="79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343</v>
      </c>
      <c r="C13" s="83">
        <v>329</v>
      </c>
      <c r="D13" s="79">
        <v>428</v>
      </c>
      <c r="E13" s="79">
        <v>551</v>
      </c>
      <c r="F13" s="79">
        <v>438</v>
      </c>
      <c r="G13" s="80">
        <f t="shared" si="0"/>
        <v>-0.20508166969147001</v>
      </c>
      <c r="H13" s="81">
        <f t="shared" si="1"/>
        <v>6.3028718866652067E-2</v>
      </c>
      <c r="I13" s="84" t="s">
        <v>28</v>
      </c>
      <c r="J13" s="79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84</v>
      </c>
      <c r="C14" s="83">
        <v>83</v>
      </c>
      <c r="D14" s="79">
        <v>107</v>
      </c>
      <c r="E14" s="79">
        <v>233</v>
      </c>
      <c r="F14" s="79">
        <v>207</v>
      </c>
      <c r="G14" s="80">
        <f t="shared" si="0"/>
        <v>-0.11158798283261806</v>
      </c>
      <c r="H14" s="81">
        <f t="shared" si="1"/>
        <v>0.2529183354939184</v>
      </c>
      <c r="I14" s="84" t="s">
        <v>29</v>
      </c>
      <c r="J14" s="79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2763</v>
      </c>
      <c r="C15" s="83">
        <v>1888</v>
      </c>
      <c r="D15" s="79">
        <v>1848</v>
      </c>
      <c r="E15" s="79">
        <v>1899</v>
      </c>
      <c r="F15" s="79">
        <v>1777</v>
      </c>
      <c r="G15" s="80">
        <f t="shared" si="0"/>
        <v>-6.4244339125855698E-2</v>
      </c>
      <c r="H15" s="81">
        <f t="shared" si="1"/>
        <v>-0.10447722419990946</v>
      </c>
      <c r="I15" s="84" t="s">
        <v>13</v>
      </c>
      <c r="J15" s="79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634</v>
      </c>
      <c r="C16" s="83">
        <v>642</v>
      </c>
      <c r="D16" s="79">
        <v>1510</v>
      </c>
      <c r="E16" s="79">
        <v>1172</v>
      </c>
      <c r="F16" s="79">
        <v>846</v>
      </c>
      <c r="G16" s="80">
        <f t="shared" si="0"/>
        <v>-0.27815699658703075</v>
      </c>
      <c r="H16" s="81">
        <f t="shared" si="1"/>
        <v>7.4781732352565466E-2</v>
      </c>
      <c r="I16" s="84" t="s">
        <v>24</v>
      </c>
      <c r="J16" s="79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132</v>
      </c>
      <c r="C17" s="83">
        <v>149</v>
      </c>
      <c r="D17" s="79">
        <v>168</v>
      </c>
      <c r="E17" s="79">
        <v>168</v>
      </c>
      <c r="F17" s="79">
        <v>101</v>
      </c>
      <c r="G17" s="80">
        <f t="shared" si="0"/>
        <v>-0.39880952380952384</v>
      </c>
      <c r="H17" s="81">
        <f t="shared" si="1"/>
        <v>-6.4730308742168896E-2</v>
      </c>
      <c r="I17" s="84" t="s">
        <v>22</v>
      </c>
      <c r="J17" s="79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76</v>
      </c>
      <c r="C18" s="83">
        <v>23</v>
      </c>
      <c r="D18" s="79">
        <v>85</v>
      </c>
      <c r="E18" s="79">
        <v>90</v>
      </c>
      <c r="F18" s="79">
        <v>116</v>
      </c>
      <c r="G18" s="80">
        <f t="shared" si="0"/>
        <v>0.28888888888888897</v>
      </c>
      <c r="H18" s="81">
        <f t="shared" si="1"/>
        <v>0.11150417733928664</v>
      </c>
      <c r="I18" s="84" t="s">
        <v>21</v>
      </c>
      <c r="J18" s="79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173</v>
      </c>
      <c r="C19" s="83">
        <v>182</v>
      </c>
      <c r="D19" s="79">
        <v>254</v>
      </c>
      <c r="E19" s="79">
        <v>285</v>
      </c>
      <c r="F19" s="79">
        <v>473</v>
      </c>
      <c r="G19" s="80">
        <f t="shared" si="0"/>
        <v>0.6596491228070176</v>
      </c>
      <c r="H19" s="81">
        <f t="shared" si="1"/>
        <v>0.28588982369035332</v>
      </c>
      <c r="I19" s="84" t="s">
        <v>31</v>
      </c>
      <c r="J19" s="79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1357</v>
      </c>
      <c r="C20" s="83">
        <v>1242</v>
      </c>
      <c r="D20" s="79">
        <v>1710</v>
      </c>
      <c r="E20" s="79">
        <v>1716</v>
      </c>
      <c r="F20" s="79">
        <v>1853</v>
      </c>
      <c r="G20" s="80">
        <f t="shared" si="0"/>
        <v>7.9836829836829937E-2</v>
      </c>
      <c r="H20" s="81">
        <f t="shared" si="1"/>
        <v>8.099551705424668E-2</v>
      </c>
      <c r="I20" s="84" t="s">
        <v>77</v>
      </c>
      <c r="J20" s="79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312</v>
      </c>
      <c r="C21" s="83">
        <v>343</v>
      </c>
      <c r="D21" s="79">
        <v>324</v>
      </c>
      <c r="E21" s="79">
        <v>366</v>
      </c>
      <c r="F21" s="79">
        <v>356</v>
      </c>
      <c r="G21" s="80">
        <f t="shared" si="0"/>
        <v>-2.732240437158473E-2</v>
      </c>
      <c r="H21" s="81">
        <f t="shared" si="1"/>
        <v>3.3531817429010013E-2</v>
      </c>
      <c r="I21" s="84" t="s">
        <v>36</v>
      </c>
      <c r="J21" s="79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207</v>
      </c>
      <c r="C22" s="83">
        <v>184</v>
      </c>
      <c r="D22" s="79">
        <v>98</v>
      </c>
      <c r="E22" s="79">
        <v>191</v>
      </c>
      <c r="F22" s="79">
        <v>124</v>
      </c>
      <c r="G22" s="80">
        <f t="shared" si="0"/>
        <v>-0.35078534031413611</v>
      </c>
      <c r="H22" s="81">
        <f t="shared" si="1"/>
        <v>-0.12024278965790258</v>
      </c>
      <c r="I22" s="84" t="s">
        <v>79</v>
      </c>
      <c r="J22" s="79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182</v>
      </c>
      <c r="C23" s="83">
        <v>339</v>
      </c>
      <c r="D23" s="79">
        <v>363</v>
      </c>
      <c r="E23" s="79">
        <v>673</v>
      </c>
      <c r="F23" s="79">
        <v>355</v>
      </c>
      <c r="G23" s="80">
        <f t="shared" si="0"/>
        <v>-0.47251114413075779</v>
      </c>
      <c r="H23" s="81">
        <f t="shared" si="1"/>
        <v>0.18178708969758195</v>
      </c>
      <c r="I23" s="84" t="s">
        <v>121</v>
      </c>
      <c r="J23" s="79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109</v>
      </c>
      <c r="C24" s="83">
        <v>122</v>
      </c>
      <c r="D24" s="79">
        <v>124</v>
      </c>
      <c r="E24" s="79">
        <v>142</v>
      </c>
      <c r="F24" s="79">
        <v>157</v>
      </c>
      <c r="G24" s="80">
        <f t="shared" si="0"/>
        <v>0.10563380281690149</v>
      </c>
      <c r="H24" s="81">
        <f t="shared" si="1"/>
        <v>9.5514899697101807E-2</v>
      </c>
      <c r="I24" s="84" t="s">
        <v>33</v>
      </c>
      <c r="J24" s="79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218</v>
      </c>
      <c r="C25" s="83">
        <v>380</v>
      </c>
      <c r="D25" s="79">
        <v>463</v>
      </c>
      <c r="E25" s="79">
        <v>547</v>
      </c>
      <c r="F25" s="79">
        <v>541</v>
      </c>
      <c r="G25" s="80">
        <f t="shared" si="0"/>
        <v>-1.0968921389396757E-2</v>
      </c>
      <c r="H25" s="81">
        <f t="shared" si="1"/>
        <v>0.25511983491631773</v>
      </c>
      <c r="I25" s="84" t="s">
        <v>35</v>
      </c>
      <c r="J25" s="79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189</v>
      </c>
      <c r="C26" s="83">
        <v>163</v>
      </c>
      <c r="D26" s="79">
        <v>235</v>
      </c>
      <c r="E26" s="79">
        <v>293</v>
      </c>
      <c r="F26" s="79">
        <v>297</v>
      </c>
      <c r="G26" s="80">
        <f t="shared" si="0"/>
        <v>1.3651877133105783E-2</v>
      </c>
      <c r="H26" s="81">
        <f t="shared" si="1"/>
        <v>0.11962776897325011</v>
      </c>
      <c r="I26" s="84" t="s">
        <v>38</v>
      </c>
      <c r="J26" s="79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688</v>
      </c>
      <c r="C27" s="83">
        <v>680</v>
      </c>
      <c r="D27" s="79">
        <v>693</v>
      </c>
      <c r="E27" s="79">
        <v>1180</v>
      </c>
      <c r="F27" s="79">
        <v>1092</v>
      </c>
      <c r="G27" s="80">
        <f t="shared" si="0"/>
        <v>-7.4576271186440724E-2</v>
      </c>
      <c r="H27" s="81">
        <f t="shared" si="1"/>
        <v>0.12242814990565765</v>
      </c>
      <c r="I27" s="84" t="s">
        <v>40</v>
      </c>
      <c r="J27" s="79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79</v>
      </c>
      <c r="C28" s="83">
        <v>58</v>
      </c>
      <c r="D28" s="79">
        <v>71</v>
      </c>
      <c r="E28" s="79">
        <v>125</v>
      </c>
      <c r="F28" s="79">
        <v>102</v>
      </c>
      <c r="G28" s="80">
        <f t="shared" si="0"/>
        <v>-0.18400000000000005</v>
      </c>
      <c r="H28" s="81">
        <f t="shared" si="1"/>
        <v>6.5965797363771062E-2</v>
      </c>
      <c r="I28" s="84" t="s">
        <v>41</v>
      </c>
      <c r="J28" s="79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265</v>
      </c>
      <c r="C29" s="83">
        <v>151</v>
      </c>
      <c r="D29" s="79">
        <v>188</v>
      </c>
      <c r="E29" s="79">
        <v>299</v>
      </c>
      <c r="F29" s="79">
        <v>238</v>
      </c>
      <c r="G29" s="80">
        <f t="shared" si="0"/>
        <v>-0.20401337792642138</v>
      </c>
      <c r="H29" s="81">
        <f t="shared" si="1"/>
        <v>-2.6507139534040491E-2</v>
      </c>
      <c r="I29" s="84" t="s">
        <v>42</v>
      </c>
      <c r="J29" s="79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376</v>
      </c>
      <c r="C30" s="83">
        <v>181</v>
      </c>
      <c r="D30" s="79">
        <v>229</v>
      </c>
      <c r="E30" s="79">
        <v>162</v>
      </c>
      <c r="F30" s="79">
        <v>223</v>
      </c>
      <c r="G30" s="80">
        <f t="shared" si="0"/>
        <v>0.37654320987654311</v>
      </c>
      <c r="H30" s="81">
        <f t="shared" si="1"/>
        <v>-0.12243507956973909</v>
      </c>
      <c r="I30" s="84" t="s">
        <v>80</v>
      </c>
      <c r="J30" s="79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242</v>
      </c>
      <c r="C31" s="83">
        <v>142</v>
      </c>
      <c r="D31" s="79">
        <v>77</v>
      </c>
      <c r="E31" s="79">
        <v>149</v>
      </c>
      <c r="F31" s="79">
        <v>122</v>
      </c>
      <c r="G31" s="80">
        <f t="shared" si="0"/>
        <v>-0.18120805369127513</v>
      </c>
      <c r="H31" s="81">
        <f t="shared" si="1"/>
        <v>-0.1573715541178925</v>
      </c>
      <c r="I31" s="84" t="s">
        <v>81</v>
      </c>
      <c r="J31" s="79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32</v>
      </c>
      <c r="C32" s="83">
        <v>15</v>
      </c>
      <c r="D32" s="79">
        <v>29</v>
      </c>
      <c r="E32" s="79">
        <v>62</v>
      </c>
      <c r="F32" s="79">
        <v>53</v>
      </c>
      <c r="G32" s="80">
        <f t="shared" si="0"/>
        <v>-0.14516129032258063</v>
      </c>
      <c r="H32" s="81">
        <f t="shared" si="1"/>
        <v>0.13443984751214333</v>
      </c>
      <c r="I32" s="84" t="s">
        <v>83</v>
      </c>
      <c r="J32" s="79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297</v>
      </c>
      <c r="C33" s="83">
        <v>234</v>
      </c>
      <c r="D33" s="79">
        <v>376</v>
      </c>
      <c r="E33" s="79">
        <v>282</v>
      </c>
      <c r="F33" s="79">
        <v>434</v>
      </c>
      <c r="G33" s="80">
        <f t="shared" si="0"/>
        <v>0.53900709219858145</v>
      </c>
      <c r="H33" s="81">
        <f t="shared" si="1"/>
        <v>9.9469838722713089E-2</v>
      </c>
      <c r="I33" s="84" t="s">
        <v>85</v>
      </c>
      <c r="J33" s="79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102</v>
      </c>
      <c r="C34" s="83">
        <v>90</v>
      </c>
      <c r="D34" s="79">
        <v>76</v>
      </c>
      <c r="E34" s="79">
        <v>237</v>
      </c>
      <c r="F34" s="79">
        <v>128</v>
      </c>
      <c r="G34" s="80">
        <f t="shared" si="0"/>
        <v>-0.45991561181434604</v>
      </c>
      <c r="H34" s="81">
        <f t="shared" si="1"/>
        <v>5.840638094373185E-2</v>
      </c>
      <c r="I34" s="84" t="s">
        <v>122</v>
      </c>
      <c r="J34" s="79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45</v>
      </c>
      <c r="C35" s="83">
        <v>25</v>
      </c>
      <c r="D35" s="79">
        <v>88</v>
      </c>
      <c r="E35" s="79">
        <v>83</v>
      </c>
      <c r="F35" s="79">
        <v>74</v>
      </c>
      <c r="G35" s="80">
        <f t="shared" si="0"/>
        <v>-0.10843373493975905</v>
      </c>
      <c r="H35" s="81">
        <f t="shared" si="1"/>
        <v>0.13241288293835485</v>
      </c>
      <c r="I35" s="84" t="s">
        <v>123</v>
      </c>
      <c r="J35" s="79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1676</v>
      </c>
      <c r="C36" s="90">
        <f>C38-SUM(C5:C35)</f>
        <v>1167</v>
      </c>
      <c r="D36" s="90">
        <f>D38-SUM(D5:D35)</f>
        <v>1417</v>
      </c>
      <c r="E36" s="90">
        <f>E38-SUM(E5:E35)</f>
        <v>1998</v>
      </c>
      <c r="F36" s="90">
        <v>1710</v>
      </c>
      <c r="G36" s="80">
        <f t="shared" si="0"/>
        <v>-0.14414414414414412</v>
      </c>
      <c r="H36" s="81">
        <f t="shared" si="1"/>
        <v>5.0334676628869257E-3</v>
      </c>
      <c r="I36" s="84" t="s">
        <v>44</v>
      </c>
      <c r="J36" s="9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39925</v>
      </c>
      <c r="C37" s="67">
        <v>32645</v>
      </c>
      <c r="D37" s="69">
        <v>38180</v>
      </c>
      <c r="E37" s="69">
        <v>41962</v>
      </c>
      <c r="F37" s="69">
        <v>38630</v>
      </c>
      <c r="G37" s="70">
        <f t="shared" si="0"/>
        <v>-7.9405176111720155E-2</v>
      </c>
      <c r="H37" s="71">
        <f t="shared" si="1"/>
        <v>-8.2094958728444745E-3</v>
      </c>
      <c r="I37" s="72" t="s">
        <v>46</v>
      </c>
      <c r="J37" s="12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70534</v>
      </c>
      <c r="C38" s="72">
        <v>58546</v>
      </c>
      <c r="D38" s="72">
        <v>66074</v>
      </c>
      <c r="E38" s="72">
        <v>74622</v>
      </c>
      <c r="F38" s="72">
        <v>76385</v>
      </c>
      <c r="G38" s="70">
        <f t="shared" si="0"/>
        <v>2.3625740398274031E-2</v>
      </c>
      <c r="H38" s="70">
        <f t="shared" si="1"/>
        <v>2.0122654613262903E-2</v>
      </c>
      <c r="I38" s="72" t="s">
        <v>48</v>
      </c>
      <c r="J38" s="13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G41"/>
      <c r="H41"/>
      <c r="I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 s="8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 s="8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 s="87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 s="86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 s="8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 s="86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 s="8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58"/>
      <c r="E2" s="58"/>
      <c r="F2" s="58"/>
      <c r="G2" s="58"/>
      <c r="H2" s="58"/>
      <c r="I2" s="59" t="s">
        <v>110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33312</v>
      </c>
      <c r="C5" s="78">
        <v>28137</v>
      </c>
      <c r="D5" s="79">
        <v>43597</v>
      </c>
      <c r="E5" s="79">
        <v>53614</v>
      </c>
      <c r="F5" s="79">
        <v>51709</v>
      </c>
      <c r="G5" s="80">
        <f>IF(E5&gt;0,F5/E5-1,"-")</f>
        <v>-3.5531764091468632E-2</v>
      </c>
      <c r="H5" s="81">
        <f>IF(B5&gt;0,((F5/B5)^(1/4)-1),"-")</f>
        <v>0.11619830273005372</v>
      </c>
      <c r="I5" s="82" t="s">
        <v>5</v>
      </c>
      <c r="J5" s="79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16704</v>
      </c>
      <c r="C6" s="83">
        <v>14659</v>
      </c>
      <c r="D6" s="99">
        <v>20318</v>
      </c>
      <c r="E6" s="104">
        <v>22268</v>
      </c>
      <c r="F6" s="102">
        <v>21909</v>
      </c>
      <c r="G6" s="80">
        <f t="shared" ref="G6:G38" si="0">IF(E6&gt;0,F6/E6-1,"-")</f>
        <v>-1.6121789114424301E-2</v>
      </c>
      <c r="H6" s="81">
        <f t="shared" ref="H6:H38" si="1">IF(B6&gt;0,((F6/B6)^(1/4)-1),"-")</f>
        <v>7.0164446413029102E-2</v>
      </c>
      <c r="I6" s="84" t="s">
        <v>9</v>
      </c>
      <c r="J6" s="79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15394</v>
      </c>
      <c r="C7" s="83">
        <v>12936</v>
      </c>
      <c r="D7" s="79">
        <v>16630</v>
      </c>
      <c r="E7" s="79">
        <v>18734</v>
      </c>
      <c r="F7" s="79">
        <v>16754</v>
      </c>
      <c r="G7" s="80">
        <f t="shared" si="0"/>
        <v>-0.10569018896124693</v>
      </c>
      <c r="H7" s="81">
        <f t="shared" si="1"/>
        <v>2.139036612246259E-2</v>
      </c>
      <c r="I7" s="84" t="s">
        <v>11</v>
      </c>
      <c r="J7" s="79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9493</v>
      </c>
      <c r="C8" s="83">
        <v>7792</v>
      </c>
      <c r="D8" s="79">
        <v>9925</v>
      </c>
      <c r="E8" s="79">
        <v>12596</v>
      </c>
      <c r="F8" s="79">
        <v>11342</v>
      </c>
      <c r="G8" s="80">
        <f t="shared" si="0"/>
        <v>-9.9555414417275334E-2</v>
      </c>
      <c r="H8" s="81">
        <f t="shared" si="1"/>
        <v>4.5493989737303675E-2</v>
      </c>
      <c r="I8" s="84" t="s">
        <v>7</v>
      </c>
      <c r="J8" s="79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8925</v>
      </c>
      <c r="C9" s="83">
        <v>7489</v>
      </c>
      <c r="D9" s="79">
        <v>8842</v>
      </c>
      <c r="E9" s="79">
        <v>9780</v>
      </c>
      <c r="F9" s="79">
        <v>10033</v>
      </c>
      <c r="G9" s="80">
        <f t="shared" si="0"/>
        <v>2.5869120654396838E-2</v>
      </c>
      <c r="H9" s="81">
        <f t="shared" si="1"/>
        <v>2.9687989019976602E-2</v>
      </c>
      <c r="I9" s="84" t="s">
        <v>15</v>
      </c>
      <c r="J9" s="79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262</v>
      </c>
      <c r="C10" s="83">
        <v>184</v>
      </c>
      <c r="D10" s="79">
        <v>383</v>
      </c>
      <c r="E10" s="79">
        <v>416</v>
      </c>
      <c r="F10" s="79">
        <v>496</v>
      </c>
      <c r="G10" s="80">
        <f t="shared" si="0"/>
        <v>0.19230769230769229</v>
      </c>
      <c r="H10" s="81">
        <f t="shared" si="1"/>
        <v>0.1729921245861008</v>
      </c>
      <c r="I10" s="84" t="s">
        <v>26</v>
      </c>
      <c r="J10" s="79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258</v>
      </c>
      <c r="C11" s="83">
        <v>192</v>
      </c>
      <c r="D11" s="79">
        <v>281</v>
      </c>
      <c r="E11" s="79">
        <v>312</v>
      </c>
      <c r="F11" s="79">
        <v>392</v>
      </c>
      <c r="G11" s="80">
        <f t="shared" si="0"/>
        <v>0.25641025641025639</v>
      </c>
      <c r="H11" s="81">
        <f t="shared" si="1"/>
        <v>0.1102392845039637</v>
      </c>
      <c r="I11" s="84" t="s">
        <v>17</v>
      </c>
      <c r="J11" s="79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684</v>
      </c>
      <c r="C12" s="83">
        <v>618</v>
      </c>
      <c r="D12" s="79">
        <v>656</v>
      </c>
      <c r="E12" s="79">
        <v>677</v>
      </c>
      <c r="F12" s="79">
        <v>817</v>
      </c>
      <c r="G12" s="80">
        <f t="shared" si="0"/>
        <v>0.20679468242245203</v>
      </c>
      <c r="H12" s="81">
        <f t="shared" si="1"/>
        <v>4.5421647335179394E-2</v>
      </c>
      <c r="I12" s="84" t="s">
        <v>19</v>
      </c>
      <c r="J12" s="79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2022</v>
      </c>
      <c r="C13" s="83">
        <v>914</v>
      </c>
      <c r="D13" s="79">
        <v>1280</v>
      </c>
      <c r="E13" s="79">
        <v>2105</v>
      </c>
      <c r="F13" s="79">
        <v>2911</v>
      </c>
      <c r="G13" s="80">
        <f t="shared" si="0"/>
        <v>0.382897862232779</v>
      </c>
      <c r="H13" s="81">
        <f t="shared" si="1"/>
        <v>9.5381151257068586E-2</v>
      </c>
      <c r="I13" s="84" t="s">
        <v>28</v>
      </c>
      <c r="J13" s="79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287</v>
      </c>
      <c r="C14" s="83">
        <v>171</v>
      </c>
      <c r="D14" s="79">
        <v>284</v>
      </c>
      <c r="E14" s="79">
        <v>469</v>
      </c>
      <c r="F14" s="79">
        <v>309</v>
      </c>
      <c r="G14" s="80">
        <f t="shared" si="0"/>
        <v>-0.34115138592750538</v>
      </c>
      <c r="H14" s="81">
        <f t="shared" si="1"/>
        <v>1.8636293177300312E-2</v>
      </c>
      <c r="I14" s="84" t="s">
        <v>29</v>
      </c>
      <c r="J14" s="79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2490</v>
      </c>
      <c r="C15" s="83">
        <v>2258</v>
      </c>
      <c r="D15" s="79">
        <v>2718</v>
      </c>
      <c r="E15" s="79">
        <v>3154</v>
      </c>
      <c r="F15" s="79">
        <v>3362</v>
      </c>
      <c r="G15" s="80">
        <f t="shared" si="0"/>
        <v>6.5948002536461603E-2</v>
      </c>
      <c r="H15" s="81">
        <f t="shared" si="1"/>
        <v>7.7952416664821111E-2</v>
      </c>
      <c r="I15" s="84" t="s">
        <v>13</v>
      </c>
      <c r="J15" s="79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1741</v>
      </c>
      <c r="C16" s="83">
        <v>1375</v>
      </c>
      <c r="D16" s="79">
        <v>1994</v>
      </c>
      <c r="E16" s="79">
        <v>2860</v>
      </c>
      <c r="F16" s="79">
        <v>2901</v>
      </c>
      <c r="G16" s="80">
        <f t="shared" si="0"/>
        <v>1.4335664335664244E-2</v>
      </c>
      <c r="H16" s="81">
        <f t="shared" si="1"/>
        <v>0.13615409838747206</v>
      </c>
      <c r="I16" s="84" t="s">
        <v>24</v>
      </c>
      <c r="J16" s="79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231</v>
      </c>
      <c r="C17" s="83">
        <v>227</v>
      </c>
      <c r="D17" s="79">
        <v>312</v>
      </c>
      <c r="E17" s="79">
        <v>288</v>
      </c>
      <c r="F17" s="79">
        <v>423</v>
      </c>
      <c r="G17" s="80">
        <f t="shared" si="0"/>
        <v>0.46875</v>
      </c>
      <c r="H17" s="81">
        <f t="shared" si="1"/>
        <v>0.16327420211993937</v>
      </c>
      <c r="I17" s="84" t="s">
        <v>22</v>
      </c>
      <c r="J17" s="79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219</v>
      </c>
      <c r="C18" s="83">
        <v>145</v>
      </c>
      <c r="D18" s="79">
        <v>234</v>
      </c>
      <c r="E18" s="79">
        <v>213</v>
      </c>
      <c r="F18" s="79">
        <v>249</v>
      </c>
      <c r="G18" s="80">
        <f t="shared" si="0"/>
        <v>0.16901408450704225</v>
      </c>
      <c r="H18" s="81">
        <f t="shared" si="1"/>
        <v>3.2615900302333412E-2</v>
      </c>
      <c r="I18" s="84" t="s">
        <v>21</v>
      </c>
      <c r="J18" s="79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367</v>
      </c>
      <c r="C19" s="83">
        <v>446</v>
      </c>
      <c r="D19" s="79">
        <v>574</v>
      </c>
      <c r="E19" s="79">
        <v>406</v>
      </c>
      <c r="F19" s="79">
        <v>453</v>
      </c>
      <c r="G19" s="80">
        <f t="shared" si="0"/>
        <v>0.11576354679802958</v>
      </c>
      <c r="H19" s="81">
        <f t="shared" si="1"/>
        <v>5.4042286525040284E-2</v>
      </c>
      <c r="I19" s="84" t="s">
        <v>31</v>
      </c>
      <c r="J19" s="79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3292</v>
      </c>
      <c r="C20" s="83">
        <v>2481</v>
      </c>
      <c r="D20" s="79">
        <v>3341</v>
      </c>
      <c r="E20" s="79">
        <v>2797</v>
      </c>
      <c r="F20" s="79">
        <v>3594</v>
      </c>
      <c r="G20" s="80">
        <f t="shared" si="0"/>
        <v>0.28494815874150881</v>
      </c>
      <c r="H20" s="81">
        <f t="shared" si="1"/>
        <v>2.2185136333228161E-2</v>
      </c>
      <c r="I20" s="84" t="s">
        <v>77</v>
      </c>
      <c r="J20" s="79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773</v>
      </c>
      <c r="C21" s="83">
        <v>656</v>
      </c>
      <c r="D21" s="79">
        <v>819</v>
      </c>
      <c r="E21" s="79">
        <v>1113</v>
      </c>
      <c r="F21" s="79">
        <v>1523</v>
      </c>
      <c r="G21" s="80">
        <f t="shared" si="0"/>
        <v>0.36837376460017968</v>
      </c>
      <c r="H21" s="81">
        <f t="shared" si="1"/>
        <v>0.18475923422791252</v>
      </c>
      <c r="I21" s="84" t="s">
        <v>36</v>
      </c>
      <c r="J21" s="79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207</v>
      </c>
      <c r="C22" s="83">
        <v>302</v>
      </c>
      <c r="D22" s="79">
        <v>358</v>
      </c>
      <c r="E22" s="79">
        <v>722</v>
      </c>
      <c r="F22" s="79">
        <v>1117</v>
      </c>
      <c r="G22" s="80">
        <f t="shared" si="0"/>
        <v>0.54709141274238227</v>
      </c>
      <c r="H22" s="81">
        <f t="shared" si="1"/>
        <v>0.52412542150089059</v>
      </c>
      <c r="I22" s="84" t="s">
        <v>79</v>
      </c>
      <c r="J22" s="79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459</v>
      </c>
      <c r="C23" s="83">
        <v>368</v>
      </c>
      <c r="D23" s="79">
        <v>523</v>
      </c>
      <c r="E23" s="79">
        <v>761</v>
      </c>
      <c r="F23" s="79">
        <v>816</v>
      </c>
      <c r="G23" s="80">
        <f t="shared" si="0"/>
        <v>7.2273324572930342E-2</v>
      </c>
      <c r="H23" s="81">
        <f t="shared" si="1"/>
        <v>0.15470053837925146</v>
      </c>
      <c r="I23" s="84" t="s">
        <v>121</v>
      </c>
      <c r="J23" s="79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320</v>
      </c>
      <c r="C24" s="83">
        <v>216</v>
      </c>
      <c r="D24" s="79">
        <v>227</v>
      </c>
      <c r="E24" s="79">
        <v>337</v>
      </c>
      <c r="F24" s="79">
        <v>385</v>
      </c>
      <c r="G24" s="80">
        <f t="shared" si="0"/>
        <v>0.14243323442136502</v>
      </c>
      <c r="H24" s="81">
        <f t="shared" si="1"/>
        <v>4.7315878053997285E-2</v>
      </c>
      <c r="I24" s="84" t="s">
        <v>33</v>
      </c>
      <c r="J24" s="79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658</v>
      </c>
      <c r="C25" s="83">
        <v>644</v>
      </c>
      <c r="D25" s="79">
        <v>749</v>
      </c>
      <c r="E25" s="79">
        <v>904</v>
      </c>
      <c r="F25" s="79">
        <v>868</v>
      </c>
      <c r="G25" s="80">
        <f t="shared" si="0"/>
        <v>-3.9823008849557473E-2</v>
      </c>
      <c r="H25" s="81">
        <f t="shared" si="1"/>
        <v>7.1700560603141339E-2</v>
      </c>
      <c r="I25" s="84" t="s">
        <v>35</v>
      </c>
      <c r="J25" s="79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611</v>
      </c>
      <c r="C26" s="83">
        <v>232</v>
      </c>
      <c r="D26" s="79">
        <v>488</v>
      </c>
      <c r="E26" s="79">
        <v>905</v>
      </c>
      <c r="F26" s="79">
        <v>923</v>
      </c>
      <c r="G26" s="80">
        <f t="shared" si="0"/>
        <v>1.9889502762430844E-2</v>
      </c>
      <c r="H26" s="81">
        <f t="shared" si="1"/>
        <v>0.10863892454863566</v>
      </c>
      <c r="I26" s="84" t="s">
        <v>38</v>
      </c>
      <c r="J26" s="79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1787</v>
      </c>
      <c r="C27" s="83">
        <v>1361</v>
      </c>
      <c r="D27" s="79">
        <v>1734</v>
      </c>
      <c r="E27" s="79">
        <v>2283</v>
      </c>
      <c r="F27" s="79">
        <v>2427</v>
      </c>
      <c r="G27" s="80">
        <f t="shared" si="0"/>
        <v>6.3074901445466569E-2</v>
      </c>
      <c r="H27" s="81">
        <f t="shared" si="1"/>
        <v>7.9533952610689518E-2</v>
      </c>
      <c r="I27" s="84" t="s">
        <v>40</v>
      </c>
      <c r="J27" s="79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534</v>
      </c>
      <c r="C28" s="83">
        <v>242</v>
      </c>
      <c r="D28" s="79">
        <v>359</v>
      </c>
      <c r="E28" s="79">
        <v>451</v>
      </c>
      <c r="F28" s="79">
        <v>472</v>
      </c>
      <c r="G28" s="80">
        <f t="shared" si="0"/>
        <v>4.6563192904656381E-2</v>
      </c>
      <c r="H28" s="81">
        <f t="shared" si="1"/>
        <v>-3.0383080018775876E-2</v>
      </c>
      <c r="I28" s="84" t="s">
        <v>41</v>
      </c>
      <c r="J28" s="79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924</v>
      </c>
      <c r="C29" s="83">
        <v>599</v>
      </c>
      <c r="D29" s="79">
        <v>514</v>
      </c>
      <c r="E29" s="79">
        <v>421</v>
      </c>
      <c r="F29" s="79">
        <v>520</v>
      </c>
      <c r="G29" s="80">
        <f t="shared" si="0"/>
        <v>0.23515439429928731</v>
      </c>
      <c r="H29" s="81">
        <f t="shared" si="1"/>
        <v>-0.13387047533555751</v>
      </c>
      <c r="I29" s="84" t="s">
        <v>42</v>
      </c>
      <c r="J29" s="79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332</v>
      </c>
      <c r="C30" s="83">
        <v>253</v>
      </c>
      <c r="D30" s="79">
        <v>279</v>
      </c>
      <c r="E30" s="79">
        <v>489</v>
      </c>
      <c r="F30" s="79">
        <v>465</v>
      </c>
      <c r="G30" s="80">
        <f t="shared" si="0"/>
        <v>-4.9079754601227044E-2</v>
      </c>
      <c r="H30" s="81">
        <f t="shared" si="1"/>
        <v>8.7874300540306649E-2</v>
      </c>
      <c r="I30" s="84" t="s">
        <v>80</v>
      </c>
      <c r="J30" s="79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209</v>
      </c>
      <c r="C31" s="83">
        <v>202</v>
      </c>
      <c r="D31" s="79">
        <v>396</v>
      </c>
      <c r="E31" s="79">
        <v>388</v>
      </c>
      <c r="F31" s="79">
        <v>438</v>
      </c>
      <c r="G31" s="80">
        <f t="shared" si="0"/>
        <v>0.12886597938144329</v>
      </c>
      <c r="H31" s="81">
        <f t="shared" si="1"/>
        <v>0.20318374534640804</v>
      </c>
      <c r="I31" s="84" t="s">
        <v>81</v>
      </c>
      <c r="J31" s="79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643</v>
      </c>
      <c r="C32" s="83">
        <v>671</v>
      </c>
      <c r="D32" s="79">
        <v>477</v>
      </c>
      <c r="E32" s="79">
        <v>360</v>
      </c>
      <c r="F32" s="79">
        <v>310</v>
      </c>
      <c r="G32" s="80">
        <f t="shared" si="0"/>
        <v>-0.13888888888888884</v>
      </c>
      <c r="H32" s="81">
        <f t="shared" si="1"/>
        <v>-0.16672628944668288</v>
      </c>
      <c r="I32" s="84" t="s">
        <v>83</v>
      </c>
      <c r="J32" s="79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265</v>
      </c>
      <c r="C33" s="83">
        <v>201</v>
      </c>
      <c r="D33" s="79">
        <v>435</v>
      </c>
      <c r="E33" s="79">
        <v>336</v>
      </c>
      <c r="F33" s="79">
        <v>469</v>
      </c>
      <c r="G33" s="80">
        <f t="shared" si="0"/>
        <v>0.39583333333333326</v>
      </c>
      <c r="H33" s="81">
        <f t="shared" si="1"/>
        <v>0.15340476749168186</v>
      </c>
      <c r="I33" s="84" t="s">
        <v>85</v>
      </c>
      <c r="J33" s="79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157</v>
      </c>
      <c r="C34" s="83">
        <v>141</v>
      </c>
      <c r="D34" s="79">
        <v>281</v>
      </c>
      <c r="E34" s="79">
        <v>350</v>
      </c>
      <c r="F34" s="79">
        <v>440</v>
      </c>
      <c r="G34" s="80">
        <f t="shared" si="0"/>
        <v>0.25714285714285712</v>
      </c>
      <c r="H34" s="81">
        <f t="shared" si="1"/>
        <v>0.29386288766483415</v>
      </c>
      <c r="I34" s="84" t="s">
        <v>122</v>
      </c>
      <c r="J34" s="79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150</v>
      </c>
      <c r="C35" s="83">
        <v>108</v>
      </c>
      <c r="D35" s="79">
        <v>193</v>
      </c>
      <c r="E35" s="79">
        <v>229</v>
      </c>
      <c r="F35" s="79">
        <v>243</v>
      </c>
      <c r="G35" s="80">
        <f t="shared" si="0"/>
        <v>6.1135371179039222E-2</v>
      </c>
      <c r="H35" s="81">
        <f t="shared" si="1"/>
        <v>0.12818092792591806</v>
      </c>
      <c r="I35" s="84" t="s">
        <v>123</v>
      </c>
      <c r="J35" s="79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3302</v>
      </c>
      <c r="C36" s="90">
        <f>C38-SUM(C5:C35)</f>
        <v>2561</v>
      </c>
      <c r="D36" s="90">
        <f>D38-SUM(D5:D35)</f>
        <v>4336</v>
      </c>
      <c r="E36" s="90">
        <f>E38-SUM(E5:E35)</f>
        <v>4237</v>
      </c>
      <c r="F36" s="90">
        <v>5095</v>
      </c>
      <c r="G36" s="80">
        <f t="shared" si="0"/>
        <v>0.20250177012036819</v>
      </c>
      <c r="H36" s="81">
        <f t="shared" si="1"/>
        <v>0.11453004336890182</v>
      </c>
      <c r="I36" s="84" t="s">
        <v>44</v>
      </c>
      <c r="J36" s="9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73700</v>
      </c>
      <c r="C37" s="67">
        <v>60644</v>
      </c>
      <c r="D37" s="69">
        <v>79940</v>
      </c>
      <c r="E37" s="69">
        <v>91361</v>
      </c>
      <c r="F37" s="69">
        <v>92456</v>
      </c>
      <c r="G37" s="70">
        <f t="shared" si="0"/>
        <v>1.1985420474819763E-2</v>
      </c>
      <c r="H37" s="71">
        <f t="shared" si="1"/>
        <v>5.8319755472519663E-2</v>
      </c>
      <c r="I37" s="72" t="s">
        <v>46</v>
      </c>
      <c r="J37" s="12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107012</v>
      </c>
      <c r="C38" s="72">
        <v>88781</v>
      </c>
      <c r="D38" s="72">
        <v>123537</v>
      </c>
      <c r="E38" s="72">
        <v>144975</v>
      </c>
      <c r="F38" s="72">
        <v>144165</v>
      </c>
      <c r="G38" s="70">
        <f t="shared" si="0"/>
        <v>-5.5871702017589175E-3</v>
      </c>
      <c r="H38" s="70">
        <f t="shared" si="1"/>
        <v>7.7350056712946813E-2</v>
      </c>
      <c r="I38" s="72" t="s">
        <v>48</v>
      </c>
      <c r="J38" s="13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G41"/>
      <c r="H41"/>
      <c r="I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 s="8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 s="8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 s="87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 s="86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 s="8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 s="86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 s="8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58"/>
      <c r="E2" s="58"/>
      <c r="F2" s="58"/>
      <c r="G2" s="58"/>
      <c r="H2" s="58"/>
      <c r="I2" s="59" t="s">
        <v>111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87294</v>
      </c>
      <c r="C5" s="78">
        <v>59375</v>
      </c>
      <c r="D5" s="79">
        <v>70356</v>
      </c>
      <c r="E5" s="79">
        <v>72431</v>
      </c>
      <c r="F5" s="79">
        <v>76665</v>
      </c>
      <c r="G5" s="80">
        <f>IF(E5&gt;0,F5/E5-1,"-")</f>
        <v>5.8455633637530813E-2</v>
      </c>
      <c r="H5" s="81">
        <f>IF(B5&gt;0,((F5/B5)^(1/4)-1),"-")</f>
        <v>-3.1937969601272931E-2</v>
      </c>
      <c r="I5" s="82" t="s">
        <v>5</v>
      </c>
      <c r="J5" s="79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16335</v>
      </c>
      <c r="C6" s="83">
        <v>17191</v>
      </c>
      <c r="D6" s="99">
        <v>18821</v>
      </c>
      <c r="E6" s="104">
        <v>21371</v>
      </c>
      <c r="F6" s="102">
        <v>23543</v>
      </c>
      <c r="G6" s="80">
        <f t="shared" ref="G6:G38" si="0">IF(E6&gt;0,F6/E6-1,"-")</f>
        <v>0.10163305413878621</v>
      </c>
      <c r="H6" s="81">
        <f t="shared" ref="H6:H38" si="1">IF(B6&gt;0,((F6/B6)^(1/4)-1),"-")</f>
        <v>9.5684873306562057E-2</v>
      </c>
      <c r="I6" s="84" t="s">
        <v>9</v>
      </c>
      <c r="J6" s="79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15042</v>
      </c>
      <c r="C7" s="83">
        <v>14703</v>
      </c>
      <c r="D7" s="79">
        <v>20176</v>
      </c>
      <c r="E7" s="79">
        <v>16048</v>
      </c>
      <c r="F7" s="79">
        <v>15689</v>
      </c>
      <c r="G7" s="80">
        <f t="shared" si="0"/>
        <v>-2.237038883349951E-2</v>
      </c>
      <c r="H7" s="81">
        <f t="shared" si="1"/>
        <v>1.0584003830330202E-2</v>
      </c>
      <c r="I7" s="84" t="s">
        <v>11</v>
      </c>
      <c r="J7" s="79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18283</v>
      </c>
      <c r="C8" s="83">
        <v>20001</v>
      </c>
      <c r="D8" s="79">
        <v>17189</v>
      </c>
      <c r="E8" s="79">
        <v>19368</v>
      </c>
      <c r="F8" s="79">
        <v>18599</v>
      </c>
      <c r="G8" s="80">
        <f t="shared" si="0"/>
        <v>-3.9704667492771573E-2</v>
      </c>
      <c r="H8" s="81">
        <f t="shared" si="1"/>
        <v>4.2932269779423216E-3</v>
      </c>
      <c r="I8" s="84" t="s">
        <v>7</v>
      </c>
      <c r="J8" s="79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11226</v>
      </c>
      <c r="C9" s="83">
        <v>9883</v>
      </c>
      <c r="D9" s="79">
        <v>10920</v>
      </c>
      <c r="E9" s="79">
        <v>11572</v>
      </c>
      <c r="F9" s="79">
        <v>10397</v>
      </c>
      <c r="G9" s="80">
        <f t="shared" si="0"/>
        <v>-0.10153819564465949</v>
      </c>
      <c r="H9" s="81">
        <f t="shared" si="1"/>
        <v>-1.8996060261037395E-2</v>
      </c>
      <c r="I9" s="84" t="s">
        <v>15</v>
      </c>
      <c r="J9" s="79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619</v>
      </c>
      <c r="C10" s="83">
        <v>738</v>
      </c>
      <c r="D10" s="79">
        <v>920</v>
      </c>
      <c r="E10" s="79">
        <v>1114</v>
      </c>
      <c r="F10" s="79">
        <v>976</v>
      </c>
      <c r="G10" s="80">
        <f t="shared" si="0"/>
        <v>-0.12387791741472176</v>
      </c>
      <c r="H10" s="81">
        <f t="shared" si="1"/>
        <v>0.12057206634857853</v>
      </c>
      <c r="I10" s="84" t="s">
        <v>26</v>
      </c>
      <c r="J10" s="79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536</v>
      </c>
      <c r="C11" s="83">
        <v>576</v>
      </c>
      <c r="D11" s="79">
        <v>745</v>
      </c>
      <c r="E11" s="79">
        <v>891</v>
      </c>
      <c r="F11" s="79">
        <v>759</v>
      </c>
      <c r="G11" s="80">
        <f t="shared" si="0"/>
        <v>-0.14814814814814814</v>
      </c>
      <c r="H11" s="81">
        <f t="shared" si="1"/>
        <v>9.0860576087798961E-2</v>
      </c>
      <c r="I11" s="84" t="s">
        <v>17</v>
      </c>
      <c r="J11" s="79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742</v>
      </c>
      <c r="C12" s="83">
        <v>735</v>
      </c>
      <c r="D12" s="79">
        <v>615</v>
      </c>
      <c r="E12" s="79">
        <v>930</v>
      </c>
      <c r="F12" s="79">
        <v>876</v>
      </c>
      <c r="G12" s="80">
        <f t="shared" si="0"/>
        <v>-5.8064516129032295E-2</v>
      </c>
      <c r="H12" s="81">
        <f t="shared" si="1"/>
        <v>4.2377552276283037E-2</v>
      </c>
      <c r="I12" s="84" t="s">
        <v>19</v>
      </c>
      <c r="J12" s="79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1193</v>
      </c>
      <c r="C13" s="83">
        <v>1040</v>
      </c>
      <c r="D13" s="79">
        <v>1284</v>
      </c>
      <c r="E13" s="79">
        <v>1184</v>
      </c>
      <c r="F13" s="79">
        <v>1181</v>
      </c>
      <c r="G13" s="80">
        <f t="shared" si="0"/>
        <v>-2.5337837837837718E-3</v>
      </c>
      <c r="H13" s="81">
        <f t="shared" si="1"/>
        <v>-2.5242102850692172E-3</v>
      </c>
      <c r="I13" s="84" t="s">
        <v>28</v>
      </c>
      <c r="J13" s="79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490</v>
      </c>
      <c r="C14" s="83">
        <v>592</v>
      </c>
      <c r="D14" s="79">
        <v>583</v>
      </c>
      <c r="E14" s="79">
        <v>539</v>
      </c>
      <c r="F14" s="79">
        <v>649</v>
      </c>
      <c r="G14" s="80">
        <f t="shared" si="0"/>
        <v>0.20408163265306123</v>
      </c>
      <c r="H14" s="81">
        <f t="shared" si="1"/>
        <v>7.2783670407381429E-2</v>
      </c>
      <c r="I14" s="84" t="s">
        <v>29</v>
      </c>
      <c r="J14" s="79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3875</v>
      </c>
      <c r="C15" s="83">
        <v>3737</v>
      </c>
      <c r="D15" s="79">
        <v>3786</v>
      </c>
      <c r="E15" s="79">
        <v>4383</v>
      </c>
      <c r="F15" s="79">
        <v>4230</v>
      </c>
      <c r="G15" s="80">
        <f t="shared" si="0"/>
        <v>-3.4907597535934309E-2</v>
      </c>
      <c r="H15" s="81">
        <f t="shared" si="1"/>
        <v>2.2155959677605752E-2</v>
      </c>
      <c r="I15" s="84" t="s">
        <v>13</v>
      </c>
      <c r="J15" s="79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3086</v>
      </c>
      <c r="C16" s="83">
        <v>2459</v>
      </c>
      <c r="D16" s="79">
        <v>3342</v>
      </c>
      <c r="E16" s="79">
        <v>3342</v>
      </c>
      <c r="F16" s="79">
        <v>3688</v>
      </c>
      <c r="G16" s="80">
        <f t="shared" si="0"/>
        <v>0.10353081986834223</v>
      </c>
      <c r="H16" s="81">
        <f t="shared" si="1"/>
        <v>4.5559488605526832E-2</v>
      </c>
      <c r="I16" s="84" t="s">
        <v>24</v>
      </c>
      <c r="J16" s="79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637</v>
      </c>
      <c r="C17" s="83">
        <v>603</v>
      </c>
      <c r="D17" s="79">
        <v>756</v>
      </c>
      <c r="E17" s="79">
        <v>949</v>
      </c>
      <c r="F17" s="79">
        <v>2244</v>
      </c>
      <c r="G17" s="80">
        <f t="shared" si="0"/>
        <v>1.3645943097997892</v>
      </c>
      <c r="H17" s="81">
        <f t="shared" si="1"/>
        <v>0.37000090821107512</v>
      </c>
      <c r="I17" s="84" t="s">
        <v>22</v>
      </c>
      <c r="J17" s="79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266</v>
      </c>
      <c r="C18" s="83">
        <v>277</v>
      </c>
      <c r="D18" s="79">
        <v>432</v>
      </c>
      <c r="E18" s="79">
        <v>420</v>
      </c>
      <c r="F18" s="79">
        <v>377</v>
      </c>
      <c r="G18" s="80">
        <f t="shared" si="0"/>
        <v>-0.10238095238095235</v>
      </c>
      <c r="H18" s="81">
        <f t="shared" si="1"/>
        <v>9.1100936150739553E-2</v>
      </c>
      <c r="I18" s="84" t="s">
        <v>21</v>
      </c>
      <c r="J18" s="79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566</v>
      </c>
      <c r="C19" s="83">
        <v>618</v>
      </c>
      <c r="D19" s="79">
        <v>607</v>
      </c>
      <c r="E19" s="79">
        <v>632</v>
      </c>
      <c r="F19" s="79">
        <v>708</v>
      </c>
      <c r="G19" s="80">
        <f t="shared" si="0"/>
        <v>0.120253164556962</v>
      </c>
      <c r="H19" s="81">
        <f t="shared" si="1"/>
        <v>5.7558028662620497E-2</v>
      </c>
      <c r="I19" s="84" t="s">
        <v>31</v>
      </c>
      <c r="J19" s="79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3174</v>
      </c>
      <c r="C20" s="83">
        <v>3084</v>
      </c>
      <c r="D20" s="79">
        <v>2667</v>
      </c>
      <c r="E20" s="79">
        <v>2614</v>
      </c>
      <c r="F20" s="79">
        <v>2776</v>
      </c>
      <c r="G20" s="80">
        <f t="shared" si="0"/>
        <v>6.1973986228003097E-2</v>
      </c>
      <c r="H20" s="81">
        <f t="shared" si="1"/>
        <v>-3.2940635339841817E-2</v>
      </c>
      <c r="I20" s="84" t="s">
        <v>77</v>
      </c>
      <c r="J20" s="79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520</v>
      </c>
      <c r="C21" s="83">
        <v>363</v>
      </c>
      <c r="D21" s="79">
        <v>776</v>
      </c>
      <c r="E21" s="79">
        <v>1006</v>
      </c>
      <c r="F21" s="79">
        <v>979</v>
      </c>
      <c r="G21" s="80">
        <f t="shared" si="0"/>
        <v>-2.6838966202783254E-2</v>
      </c>
      <c r="H21" s="81">
        <f t="shared" si="1"/>
        <v>0.17137199575134154</v>
      </c>
      <c r="I21" s="84" t="s">
        <v>36</v>
      </c>
      <c r="J21" s="79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627</v>
      </c>
      <c r="C22" s="83">
        <v>654</v>
      </c>
      <c r="D22" s="79">
        <v>512</v>
      </c>
      <c r="E22" s="79">
        <v>685</v>
      </c>
      <c r="F22" s="79">
        <v>509</v>
      </c>
      <c r="G22" s="80">
        <f t="shared" si="0"/>
        <v>-0.25693430656934302</v>
      </c>
      <c r="H22" s="81">
        <f t="shared" si="1"/>
        <v>-5.0789441610064823E-2</v>
      </c>
      <c r="I22" s="84" t="s">
        <v>79</v>
      </c>
      <c r="J22" s="79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1425</v>
      </c>
      <c r="C23" s="83">
        <v>1506</v>
      </c>
      <c r="D23" s="79">
        <v>1587</v>
      </c>
      <c r="E23" s="79">
        <v>1252</v>
      </c>
      <c r="F23" s="79">
        <v>1171</v>
      </c>
      <c r="G23" s="80">
        <f t="shared" si="0"/>
        <v>-6.469648562300323E-2</v>
      </c>
      <c r="H23" s="81">
        <f t="shared" si="1"/>
        <v>-4.7893549106255096E-2</v>
      </c>
      <c r="I23" s="84" t="s">
        <v>121</v>
      </c>
      <c r="J23" s="79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424</v>
      </c>
      <c r="C24" s="83">
        <v>402</v>
      </c>
      <c r="D24" s="79">
        <v>420</v>
      </c>
      <c r="E24" s="79">
        <v>597</v>
      </c>
      <c r="F24" s="79">
        <v>458</v>
      </c>
      <c r="G24" s="80">
        <f t="shared" si="0"/>
        <v>-0.23283082077051931</v>
      </c>
      <c r="H24" s="81">
        <f t="shared" si="1"/>
        <v>1.9471068211880382E-2</v>
      </c>
      <c r="I24" s="84" t="s">
        <v>33</v>
      </c>
      <c r="J24" s="79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1072</v>
      </c>
      <c r="C25" s="83">
        <v>1146</v>
      </c>
      <c r="D25" s="79">
        <v>1272</v>
      </c>
      <c r="E25" s="79">
        <v>1532</v>
      </c>
      <c r="F25" s="79">
        <v>1609</v>
      </c>
      <c r="G25" s="80">
        <f t="shared" si="0"/>
        <v>5.0261096605744182E-2</v>
      </c>
      <c r="H25" s="81">
        <f t="shared" si="1"/>
        <v>0.10685393834540124</v>
      </c>
      <c r="I25" s="84" t="s">
        <v>35</v>
      </c>
      <c r="J25" s="79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964</v>
      </c>
      <c r="C26" s="83">
        <v>869</v>
      </c>
      <c r="D26" s="79">
        <v>1233</v>
      </c>
      <c r="E26" s="79">
        <v>865</v>
      </c>
      <c r="F26" s="79">
        <v>974</v>
      </c>
      <c r="G26" s="80">
        <f t="shared" si="0"/>
        <v>0.12601156069364161</v>
      </c>
      <c r="H26" s="81">
        <f t="shared" si="1"/>
        <v>2.5833333279297044E-3</v>
      </c>
      <c r="I26" s="84" t="s">
        <v>38</v>
      </c>
      <c r="J26" s="79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5946</v>
      </c>
      <c r="C27" s="83">
        <v>5084</v>
      </c>
      <c r="D27" s="79">
        <v>6084</v>
      </c>
      <c r="E27" s="79">
        <v>6986</v>
      </c>
      <c r="F27" s="79">
        <v>5347</v>
      </c>
      <c r="G27" s="80">
        <f t="shared" si="0"/>
        <v>-0.23461208130546807</v>
      </c>
      <c r="H27" s="81">
        <f t="shared" si="1"/>
        <v>-2.6196525396320114E-2</v>
      </c>
      <c r="I27" s="84" t="s">
        <v>40</v>
      </c>
      <c r="J27" s="79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446</v>
      </c>
      <c r="C28" s="83">
        <v>495</v>
      </c>
      <c r="D28" s="79">
        <v>629</v>
      </c>
      <c r="E28" s="79">
        <v>1001</v>
      </c>
      <c r="F28" s="79">
        <v>946</v>
      </c>
      <c r="G28" s="80">
        <f t="shared" si="0"/>
        <v>-5.4945054945054972E-2</v>
      </c>
      <c r="H28" s="81">
        <f t="shared" si="1"/>
        <v>0.20681047018813614</v>
      </c>
      <c r="I28" s="84" t="s">
        <v>41</v>
      </c>
      <c r="J28" s="79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1290</v>
      </c>
      <c r="C29" s="83">
        <v>1394</v>
      </c>
      <c r="D29" s="79">
        <v>1449</v>
      </c>
      <c r="E29" s="79">
        <v>1431</v>
      </c>
      <c r="F29" s="79">
        <v>1290</v>
      </c>
      <c r="G29" s="80">
        <f t="shared" si="0"/>
        <v>-9.8532494758909905E-2</v>
      </c>
      <c r="H29" s="81">
        <f t="shared" si="1"/>
        <v>0</v>
      </c>
      <c r="I29" s="84" t="s">
        <v>42</v>
      </c>
      <c r="J29" s="79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938</v>
      </c>
      <c r="C30" s="83">
        <v>929</v>
      </c>
      <c r="D30" s="79">
        <v>810</v>
      </c>
      <c r="E30" s="79">
        <v>833</v>
      </c>
      <c r="F30" s="79">
        <v>749</v>
      </c>
      <c r="G30" s="80">
        <f t="shared" si="0"/>
        <v>-0.10084033613445376</v>
      </c>
      <c r="H30" s="81">
        <f t="shared" si="1"/>
        <v>-5.4699810771200452E-2</v>
      </c>
      <c r="I30" s="84" t="s">
        <v>80</v>
      </c>
      <c r="J30" s="79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570</v>
      </c>
      <c r="C31" s="83">
        <v>504</v>
      </c>
      <c r="D31" s="79">
        <v>889</v>
      </c>
      <c r="E31" s="79">
        <v>1214</v>
      </c>
      <c r="F31" s="79">
        <v>1099</v>
      </c>
      <c r="G31" s="80">
        <f t="shared" si="0"/>
        <v>-9.4728171334431677E-2</v>
      </c>
      <c r="H31" s="81">
        <f t="shared" si="1"/>
        <v>0.17836737318053819</v>
      </c>
      <c r="I31" s="84" t="s">
        <v>81</v>
      </c>
      <c r="J31" s="79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196</v>
      </c>
      <c r="C32" s="83">
        <v>217</v>
      </c>
      <c r="D32" s="79">
        <v>215</v>
      </c>
      <c r="E32" s="79">
        <v>287</v>
      </c>
      <c r="F32" s="79">
        <v>335</v>
      </c>
      <c r="G32" s="80">
        <f t="shared" si="0"/>
        <v>0.16724738675958184</v>
      </c>
      <c r="H32" s="81">
        <f t="shared" si="1"/>
        <v>0.14339735680630805</v>
      </c>
      <c r="I32" s="84" t="s">
        <v>83</v>
      </c>
      <c r="J32" s="79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496</v>
      </c>
      <c r="C33" s="83">
        <v>560</v>
      </c>
      <c r="D33" s="79">
        <v>744</v>
      </c>
      <c r="E33" s="79">
        <v>667</v>
      </c>
      <c r="F33" s="79">
        <v>798</v>
      </c>
      <c r="G33" s="80">
        <f t="shared" si="0"/>
        <v>0.19640179910044986</v>
      </c>
      <c r="H33" s="81">
        <f t="shared" si="1"/>
        <v>0.12623832956605296</v>
      </c>
      <c r="I33" s="84" t="s">
        <v>85</v>
      </c>
      <c r="J33" s="79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259</v>
      </c>
      <c r="C34" s="83">
        <v>286</v>
      </c>
      <c r="D34" s="79">
        <v>225</v>
      </c>
      <c r="E34" s="79">
        <v>301</v>
      </c>
      <c r="F34" s="79">
        <v>314</v>
      </c>
      <c r="G34" s="80">
        <f t="shared" si="0"/>
        <v>4.3189368770764069E-2</v>
      </c>
      <c r="H34" s="81">
        <f t="shared" si="1"/>
        <v>4.9318841264019087E-2</v>
      </c>
      <c r="I34" s="84" t="s">
        <v>122</v>
      </c>
      <c r="J34" s="79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294</v>
      </c>
      <c r="C35" s="83">
        <v>230</v>
      </c>
      <c r="D35" s="79">
        <v>267</v>
      </c>
      <c r="E35" s="79">
        <v>590</v>
      </c>
      <c r="F35" s="79">
        <v>519</v>
      </c>
      <c r="G35" s="80">
        <f t="shared" si="0"/>
        <v>-0.12033898305084745</v>
      </c>
      <c r="H35" s="81">
        <f t="shared" si="1"/>
        <v>0.15267004440430387</v>
      </c>
      <c r="I35" s="84" t="s">
        <v>123</v>
      </c>
      <c r="J35" s="79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8377</v>
      </c>
      <c r="C36" s="90">
        <f>C38-SUM(C5:C35)</f>
        <v>10942</v>
      </c>
      <c r="D36" s="90">
        <f>D38-SUM(D5:D35)</f>
        <v>10690</v>
      </c>
      <c r="E36" s="90">
        <f>E38-SUM(E5:E35)</f>
        <v>9574</v>
      </c>
      <c r="F36" s="90">
        <v>8521</v>
      </c>
      <c r="G36" s="80">
        <f t="shared" si="0"/>
        <v>-0.10998537706287859</v>
      </c>
      <c r="H36" s="81">
        <f t="shared" si="1"/>
        <v>4.270053226179904E-3</v>
      </c>
      <c r="I36" s="84" t="s">
        <v>44</v>
      </c>
      <c r="J36" s="9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99914</v>
      </c>
      <c r="C37" s="67">
        <v>101818</v>
      </c>
      <c r="D37" s="69">
        <v>110645</v>
      </c>
      <c r="E37" s="69">
        <v>114178</v>
      </c>
      <c r="F37" s="69">
        <v>112310</v>
      </c>
      <c r="G37" s="70">
        <f t="shared" si="0"/>
        <v>-1.6360419695563122E-2</v>
      </c>
      <c r="H37" s="71">
        <f t="shared" si="1"/>
        <v>2.9669907013631258E-2</v>
      </c>
      <c r="I37" s="72" t="s">
        <v>46</v>
      </c>
      <c r="J37" s="12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187208</v>
      </c>
      <c r="C38" s="72">
        <v>161193</v>
      </c>
      <c r="D38" s="72">
        <v>181001</v>
      </c>
      <c r="E38" s="72">
        <v>186609</v>
      </c>
      <c r="F38" s="72">
        <v>188975</v>
      </c>
      <c r="G38" s="70">
        <f t="shared" si="0"/>
        <v>1.2678916879678814E-2</v>
      </c>
      <c r="H38" s="70">
        <f t="shared" si="1"/>
        <v>2.351368392048192E-3</v>
      </c>
      <c r="I38" s="72" t="s">
        <v>48</v>
      </c>
      <c r="J38" s="13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G41"/>
      <c r="H41"/>
      <c r="I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 s="8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 s="8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 s="87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 s="86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 s="8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 s="86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 s="8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109</v>
      </c>
    </row>
    <row r="2" spans="1:10" s="1" customFormat="1" ht="18.75" customHeight="1" x14ac:dyDescent="0.3">
      <c r="A2" s="55" t="s">
        <v>127</v>
      </c>
      <c r="B2" s="60"/>
      <c r="C2" s="60"/>
      <c r="D2" s="58"/>
      <c r="E2" s="58"/>
      <c r="F2" s="58"/>
      <c r="G2" s="58"/>
      <c r="H2" s="58"/>
      <c r="I2" s="59" t="s">
        <v>110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225310</v>
      </c>
      <c r="C5" s="21">
        <v>234315</v>
      </c>
      <c r="D5" s="8">
        <v>241041</v>
      </c>
      <c r="E5" s="8">
        <v>252232</v>
      </c>
      <c r="F5" s="8">
        <v>265688</v>
      </c>
      <c r="G5" s="33">
        <f>IF(E5&gt;0,F5/E5-1,"-")</f>
        <v>5.3347711630562289E-2</v>
      </c>
      <c r="H5" s="34">
        <f>IF(B5&gt;0,((F5/B5)^(1/4)-1),"-")</f>
        <v>4.2072338928574204E-2</v>
      </c>
      <c r="I5" s="29" t="s">
        <v>5</v>
      </c>
      <c r="J5" s="8"/>
    </row>
    <row r="6" spans="1:10" ht="14.1" customHeight="1" x14ac:dyDescent="0.2">
      <c r="A6" s="11" t="s">
        <v>8</v>
      </c>
      <c r="B6" s="11">
        <v>112305</v>
      </c>
      <c r="C6" s="11">
        <v>112628</v>
      </c>
      <c r="D6" s="8">
        <v>112671</v>
      </c>
      <c r="E6" s="8">
        <v>115508</v>
      </c>
      <c r="F6" s="8">
        <v>123513</v>
      </c>
      <c r="G6" s="33">
        <f t="shared" ref="G6:G38" si="0">IF(E6&gt;0,F6/E6-1,"-")</f>
        <v>6.9302559130103525E-2</v>
      </c>
      <c r="H6" s="34">
        <f t="shared" ref="H6:H38" si="1">IF(B6&gt;0,((F6/B6)^(1/4)-1),"-")</f>
        <v>2.4067054449091296E-2</v>
      </c>
      <c r="I6" s="19" t="s">
        <v>9</v>
      </c>
      <c r="J6" s="8"/>
    </row>
    <row r="7" spans="1:10" ht="14.1" customHeight="1" x14ac:dyDescent="0.2">
      <c r="A7" s="11" t="s">
        <v>10</v>
      </c>
      <c r="B7" s="11">
        <v>30918</v>
      </c>
      <c r="C7" s="11">
        <v>30469</v>
      </c>
      <c r="D7" s="8">
        <v>28753</v>
      </c>
      <c r="E7" s="8">
        <v>33490</v>
      </c>
      <c r="F7" s="8">
        <v>32051</v>
      </c>
      <c r="G7" s="33">
        <f t="shared" si="0"/>
        <v>-4.2968050164228111E-2</v>
      </c>
      <c r="H7" s="34">
        <f t="shared" si="1"/>
        <v>9.0380602149520151E-3</v>
      </c>
      <c r="I7" s="19" t="s">
        <v>11</v>
      </c>
      <c r="J7" s="8"/>
    </row>
    <row r="8" spans="1:10" ht="14.1" customHeight="1" x14ac:dyDescent="0.2">
      <c r="A8" s="11" t="s">
        <v>6</v>
      </c>
      <c r="B8" s="11">
        <v>30270</v>
      </c>
      <c r="C8" s="11">
        <v>29058</v>
      </c>
      <c r="D8" s="8">
        <v>28787</v>
      </c>
      <c r="E8" s="8">
        <v>28841</v>
      </c>
      <c r="F8" s="8">
        <v>28723</v>
      </c>
      <c r="G8" s="33">
        <f t="shared" si="0"/>
        <v>-4.0913976630491122E-3</v>
      </c>
      <c r="H8" s="34">
        <f t="shared" si="1"/>
        <v>-1.3029108492993768E-2</v>
      </c>
      <c r="I8" s="19" t="s">
        <v>7</v>
      </c>
      <c r="J8" s="8"/>
    </row>
    <row r="9" spans="1:10" ht="14.1" customHeight="1" x14ac:dyDescent="0.2">
      <c r="A9" s="11" t="s">
        <v>14</v>
      </c>
      <c r="B9" s="11">
        <v>37965</v>
      </c>
      <c r="C9" s="11">
        <v>30974</v>
      </c>
      <c r="D9" s="8">
        <v>31276</v>
      </c>
      <c r="E9" s="8">
        <v>29573</v>
      </c>
      <c r="F9" s="8">
        <v>31762</v>
      </c>
      <c r="G9" s="33">
        <f t="shared" si="0"/>
        <v>7.4020221147668375E-2</v>
      </c>
      <c r="H9" s="34">
        <f t="shared" si="1"/>
        <v>-4.3618626278843498E-2</v>
      </c>
      <c r="I9" s="19" t="s">
        <v>15</v>
      </c>
      <c r="J9" s="8"/>
    </row>
    <row r="10" spans="1:10" ht="14.1" customHeight="1" x14ac:dyDescent="0.2">
      <c r="A10" s="11" t="s">
        <v>25</v>
      </c>
      <c r="B10" s="11">
        <v>1083</v>
      </c>
      <c r="C10" s="11">
        <v>707</v>
      </c>
      <c r="D10" s="8">
        <v>957</v>
      </c>
      <c r="E10" s="8">
        <v>1014</v>
      </c>
      <c r="F10" s="8">
        <v>1489</v>
      </c>
      <c r="G10" s="33">
        <f t="shared" si="0"/>
        <v>0.46844181459566081</v>
      </c>
      <c r="H10" s="34">
        <f t="shared" si="1"/>
        <v>8.2845660107904173E-2</v>
      </c>
      <c r="I10" s="19" t="s">
        <v>26</v>
      </c>
      <c r="J10" s="8"/>
    </row>
    <row r="11" spans="1:10" ht="14.1" customHeight="1" x14ac:dyDescent="0.2">
      <c r="A11" s="11" t="s">
        <v>16</v>
      </c>
      <c r="B11" s="11">
        <v>1122</v>
      </c>
      <c r="C11" s="11">
        <v>1129</v>
      </c>
      <c r="D11" s="8">
        <v>1212</v>
      </c>
      <c r="E11" s="8">
        <v>1128</v>
      </c>
      <c r="F11" s="8">
        <v>1590</v>
      </c>
      <c r="G11" s="33">
        <f t="shared" si="0"/>
        <v>0.40957446808510634</v>
      </c>
      <c r="H11" s="34">
        <f t="shared" si="1"/>
        <v>9.1066111619295675E-2</v>
      </c>
      <c r="I11" s="19" t="s">
        <v>17</v>
      </c>
      <c r="J11" s="8"/>
    </row>
    <row r="12" spans="1:10" ht="14.1" customHeight="1" x14ac:dyDescent="0.2">
      <c r="A12" s="11" t="s">
        <v>18</v>
      </c>
      <c r="B12" s="11">
        <v>2193</v>
      </c>
      <c r="C12" s="11">
        <v>1659</v>
      </c>
      <c r="D12" s="8">
        <v>1936</v>
      </c>
      <c r="E12" s="8">
        <v>1775</v>
      </c>
      <c r="F12" s="8">
        <v>1760</v>
      </c>
      <c r="G12" s="33">
        <f t="shared" si="0"/>
        <v>-8.4507042253521014E-3</v>
      </c>
      <c r="H12" s="34">
        <f t="shared" si="1"/>
        <v>-5.3504596915644131E-2</v>
      </c>
      <c r="I12" s="19" t="s">
        <v>19</v>
      </c>
      <c r="J12" s="8"/>
    </row>
    <row r="13" spans="1:10" ht="14.1" customHeight="1" x14ac:dyDescent="0.2">
      <c r="A13" s="11" t="s">
        <v>27</v>
      </c>
      <c r="B13" s="11">
        <v>5517</v>
      </c>
      <c r="C13" s="11">
        <v>3732</v>
      </c>
      <c r="D13" s="8">
        <v>5156</v>
      </c>
      <c r="E13" s="8">
        <v>2939</v>
      </c>
      <c r="F13" s="8">
        <v>2791</v>
      </c>
      <c r="G13" s="33">
        <f t="shared" si="0"/>
        <v>-5.0357264375637922E-2</v>
      </c>
      <c r="H13" s="34">
        <f t="shared" si="1"/>
        <v>-0.15663764201172203</v>
      </c>
      <c r="I13" s="19" t="s">
        <v>28</v>
      </c>
      <c r="J13" s="8"/>
    </row>
    <row r="14" spans="1:10" ht="14.1" customHeight="1" x14ac:dyDescent="0.2">
      <c r="A14" s="11" t="s">
        <v>29</v>
      </c>
      <c r="B14" s="11">
        <v>712</v>
      </c>
      <c r="C14" s="11">
        <v>829</v>
      </c>
      <c r="D14" s="8">
        <v>972</v>
      </c>
      <c r="E14" s="8">
        <v>767</v>
      </c>
      <c r="F14" s="8">
        <v>917</v>
      </c>
      <c r="G14" s="33">
        <f t="shared" si="0"/>
        <v>0.19556714471968717</v>
      </c>
      <c r="H14" s="34">
        <f t="shared" si="1"/>
        <v>6.5301001996198371E-2</v>
      </c>
      <c r="I14" s="19" t="s">
        <v>29</v>
      </c>
      <c r="J14" s="8"/>
    </row>
    <row r="15" spans="1:10" ht="14.1" customHeight="1" x14ac:dyDescent="0.2">
      <c r="A15" s="11" t="s">
        <v>12</v>
      </c>
      <c r="B15" s="11">
        <v>6874</v>
      </c>
      <c r="C15" s="11">
        <v>6270</v>
      </c>
      <c r="D15" s="8">
        <v>7105</v>
      </c>
      <c r="E15" s="8">
        <v>7210</v>
      </c>
      <c r="F15" s="8">
        <v>7370</v>
      </c>
      <c r="G15" s="33">
        <f t="shared" si="0"/>
        <v>2.2191400832177521E-2</v>
      </c>
      <c r="H15" s="34">
        <f t="shared" si="1"/>
        <v>1.7570457811290074E-2</v>
      </c>
      <c r="I15" s="19" t="s">
        <v>13</v>
      </c>
      <c r="J15" s="8"/>
    </row>
    <row r="16" spans="1:10" ht="14.1" customHeight="1" x14ac:dyDescent="0.2">
      <c r="A16" s="11" t="s">
        <v>23</v>
      </c>
      <c r="B16" s="11">
        <v>13259</v>
      </c>
      <c r="C16" s="11">
        <v>15247</v>
      </c>
      <c r="D16" s="8">
        <v>18381</v>
      </c>
      <c r="E16" s="8">
        <v>18222</v>
      </c>
      <c r="F16" s="8">
        <v>16958</v>
      </c>
      <c r="G16" s="33">
        <f t="shared" si="0"/>
        <v>-6.9366699593897518E-2</v>
      </c>
      <c r="H16" s="34">
        <f t="shared" si="1"/>
        <v>6.3447280718108567E-2</v>
      </c>
      <c r="I16" s="19" t="s">
        <v>24</v>
      </c>
      <c r="J16" s="8"/>
    </row>
    <row r="17" spans="1:10" ht="14.1" customHeight="1" x14ac:dyDescent="0.2">
      <c r="A17" s="11" t="s">
        <v>22</v>
      </c>
      <c r="B17" s="11">
        <v>866</v>
      </c>
      <c r="C17" s="11">
        <v>833</v>
      </c>
      <c r="D17" s="8">
        <v>751</v>
      </c>
      <c r="E17" s="8">
        <v>1186</v>
      </c>
      <c r="F17" s="8">
        <v>888</v>
      </c>
      <c r="G17" s="33">
        <f t="shared" si="0"/>
        <v>-0.25126475548060712</v>
      </c>
      <c r="H17" s="34">
        <f t="shared" si="1"/>
        <v>6.2914169519838747E-3</v>
      </c>
      <c r="I17" s="19" t="s">
        <v>22</v>
      </c>
      <c r="J17" s="8"/>
    </row>
    <row r="18" spans="1:10" ht="14.1" customHeight="1" x14ac:dyDescent="0.2">
      <c r="A18" s="11" t="s">
        <v>20</v>
      </c>
      <c r="B18" s="11">
        <v>467</v>
      </c>
      <c r="C18" s="11">
        <v>535</v>
      </c>
      <c r="D18" s="8">
        <v>727</v>
      </c>
      <c r="E18" s="8">
        <v>767</v>
      </c>
      <c r="F18" s="8">
        <v>554</v>
      </c>
      <c r="G18" s="33">
        <f t="shared" si="0"/>
        <v>-0.27770534550195569</v>
      </c>
      <c r="H18" s="34">
        <f t="shared" si="1"/>
        <v>4.3634004161463347E-2</v>
      </c>
      <c r="I18" s="19" t="s">
        <v>21</v>
      </c>
      <c r="J18" s="8"/>
    </row>
    <row r="19" spans="1:10" ht="14.1" customHeight="1" x14ac:dyDescent="0.2">
      <c r="A19" s="11" t="s">
        <v>30</v>
      </c>
      <c r="B19" s="11">
        <v>1108</v>
      </c>
      <c r="C19" s="11">
        <v>1193</v>
      </c>
      <c r="D19" s="8">
        <v>1221</v>
      </c>
      <c r="E19" s="8">
        <v>1130</v>
      </c>
      <c r="F19" s="8">
        <v>1586</v>
      </c>
      <c r="G19" s="33">
        <f t="shared" si="0"/>
        <v>0.40353982300884961</v>
      </c>
      <c r="H19" s="34">
        <f t="shared" si="1"/>
        <v>9.3807396072390192E-2</v>
      </c>
      <c r="I19" s="19" t="s">
        <v>31</v>
      </c>
      <c r="J19" s="8"/>
    </row>
    <row r="20" spans="1:10" ht="14.1" customHeight="1" x14ac:dyDescent="0.2">
      <c r="A20" s="11" t="s">
        <v>76</v>
      </c>
      <c r="B20" s="11">
        <v>2369</v>
      </c>
      <c r="C20" s="11">
        <v>2342</v>
      </c>
      <c r="D20" s="8">
        <v>2548</v>
      </c>
      <c r="E20" s="8">
        <v>1935</v>
      </c>
      <c r="F20" s="8">
        <v>2010</v>
      </c>
      <c r="G20" s="33">
        <f t="shared" si="0"/>
        <v>3.8759689922480689E-2</v>
      </c>
      <c r="H20" s="34">
        <f t="shared" si="1"/>
        <v>-4.025082123390844E-2</v>
      </c>
      <c r="I20" s="19" t="s">
        <v>77</v>
      </c>
      <c r="J20" s="8"/>
    </row>
    <row r="21" spans="1:10" ht="14.1" customHeight="1" x14ac:dyDescent="0.2">
      <c r="A21" s="11" t="s">
        <v>86</v>
      </c>
      <c r="B21" s="11">
        <v>701</v>
      </c>
      <c r="C21" s="11">
        <v>1419</v>
      </c>
      <c r="D21" s="8">
        <v>1663</v>
      </c>
      <c r="E21" s="8">
        <v>1131</v>
      </c>
      <c r="F21" s="8">
        <v>1614</v>
      </c>
      <c r="G21" s="33">
        <f t="shared" si="0"/>
        <v>0.42705570291777195</v>
      </c>
      <c r="H21" s="34">
        <f t="shared" si="1"/>
        <v>0.23181752393073429</v>
      </c>
      <c r="I21" s="19" t="s">
        <v>36</v>
      </c>
      <c r="J21" s="8"/>
    </row>
    <row r="22" spans="1:10" ht="14.1" customHeight="1" x14ac:dyDescent="0.2">
      <c r="A22" s="11" t="s">
        <v>78</v>
      </c>
      <c r="B22" s="11">
        <v>626</v>
      </c>
      <c r="C22" s="11">
        <v>619</v>
      </c>
      <c r="D22" s="8">
        <v>562</v>
      </c>
      <c r="E22" s="8">
        <v>886</v>
      </c>
      <c r="F22" s="8">
        <v>729</v>
      </c>
      <c r="G22" s="33">
        <f t="shared" si="0"/>
        <v>-0.17720090293453727</v>
      </c>
      <c r="H22" s="34">
        <f t="shared" si="1"/>
        <v>3.881520754152068E-2</v>
      </c>
      <c r="I22" s="19" t="s">
        <v>79</v>
      </c>
      <c r="J22" s="8"/>
    </row>
    <row r="23" spans="1:10" ht="14.1" customHeight="1" x14ac:dyDescent="0.2">
      <c r="A23" s="11" t="s">
        <v>118</v>
      </c>
      <c r="B23" s="11">
        <v>764</v>
      </c>
      <c r="C23" s="11">
        <v>527</v>
      </c>
      <c r="D23" s="8">
        <v>648</v>
      </c>
      <c r="E23" s="8">
        <v>722</v>
      </c>
      <c r="F23" s="8">
        <v>600</v>
      </c>
      <c r="G23" s="33">
        <f t="shared" ref="G23:G35" si="2">IF(E23&gt;0,F23/E23-1,"-")</f>
        <v>-0.16897506925207761</v>
      </c>
      <c r="H23" s="34">
        <f t="shared" ref="H23:H35" si="3">IF(B23&gt;0,((F23/B23)^(1/4)-1),"-")</f>
        <v>-5.8621071565181704E-2</v>
      </c>
      <c r="I23" s="19" t="s">
        <v>121</v>
      </c>
      <c r="J23" s="8"/>
    </row>
    <row r="24" spans="1:10" ht="14.1" customHeight="1" x14ac:dyDescent="0.2">
      <c r="A24" s="11" t="s">
        <v>32</v>
      </c>
      <c r="B24" s="11">
        <v>783</v>
      </c>
      <c r="C24" s="11">
        <v>817</v>
      </c>
      <c r="D24" s="8">
        <v>793</v>
      </c>
      <c r="E24" s="8">
        <v>860</v>
      </c>
      <c r="F24" s="8">
        <v>859</v>
      </c>
      <c r="G24" s="33">
        <f t="shared" si="2"/>
        <v>-1.1627906976744429E-3</v>
      </c>
      <c r="H24" s="34">
        <f t="shared" si="3"/>
        <v>2.3429309684370736E-2</v>
      </c>
      <c r="I24" s="19" t="s">
        <v>33</v>
      </c>
      <c r="J24" s="8"/>
    </row>
    <row r="25" spans="1:10" ht="14.1" customHeight="1" x14ac:dyDescent="0.2">
      <c r="A25" s="11" t="s">
        <v>34</v>
      </c>
      <c r="B25" s="11">
        <v>2121</v>
      </c>
      <c r="C25" s="11">
        <v>1983</v>
      </c>
      <c r="D25" s="8">
        <v>2186</v>
      </c>
      <c r="E25" s="8">
        <v>2643</v>
      </c>
      <c r="F25" s="8">
        <v>2770</v>
      </c>
      <c r="G25" s="33">
        <f t="shared" si="2"/>
        <v>4.8051456678017468E-2</v>
      </c>
      <c r="H25" s="34">
        <f t="shared" si="3"/>
        <v>6.9017402511593051E-2</v>
      </c>
      <c r="I25" s="19" t="s">
        <v>35</v>
      </c>
      <c r="J25" s="8"/>
    </row>
    <row r="26" spans="1:10" ht="14.1" customHeight="1" x14ac:dyDescent="0.2">
      <c r="A26" s="11" t="s">
        <v>37</v>
      </c>
      <c r="B26" s="11">
        <v>1590</v>
      </c>
      <c r="C26" s="11">
        <v>1439</v>
      </c>
      <c r="D26" s="8">
        <v>1648</v>
      </c>
      <c r="E26" s="8">
        <v>2270</v>
      </c>
      <c r="F26" s="8">
        <v>2587</v>
      </c>
      <c r="G26" s="33">
        <f t="shared" si="2"/>
        <v>0.13964757709251097</v>
      </c>
      <c r="H26" s="34">
        <f t="shared" si="3"/>
        <v>0.12940531212996365</v>
      </c>
      <c r="I26" s="19" t="s">
        <v>38</v>
      </c>
      <c r="J26" s="8"/>
    </row>
    <row r="27" spans="1:10" ht="14.1" customHeight="1" x14ac:dyDescent="0.2">
      <c r="A27" s="11" t="s">
        <v>39</v>
      </c>
      <c r="B27" s="11">
        <v>4915</v>
      </c>
      <c r="C27" s="11">
        <v>5117</v>
      </c>
      <c r="D27" s="8">
        <v>5565</v>
      </c>
      <c r="E27" s="8">
        <v>6009</v>
      </c>
      <c r="F27" s="8">
        <v>6583</v>
      </c>
      <c r="G27" s="33">
        <f t="shared" si="2"/>
        <v>9.5523381594275314E-2</v>
      </c>
      <c r="H27" s="34">
        <f t="shared" si="3"/>
        <v>7.5784006054679942E-2</v>
      </c>
      <c r="I27" s="19" t="s">
        <v>40</v>
      </c>
      <c r="J27" s="8"/>
    </row>
    <row r="28" spans="1:10" ht="14.1" customHeight="1" x14ac:dyDescent="0.2">
      <c r="A28" s="11" t="s">
        <v>41</v>
      </c>
      <c r="B28" s="11">
        <v>1336</v>
      </c>
      <c r="C28" s="11">
        <v>1265</v>
      </c>
      <c r="D28" s="8">
        <v>1333</v>
      </c>
      <c r="E28" s="8">
        <v>1659</v>
      </c>
      <c r="F28" s="8">
        <v>1646</v>
      </c>
      <c r="G28" s="33">
        <f t="shared" si="2"/>
        <v>-7.8360458107293862E-3</v>
      </c>
      <c r="H28" s="34">
        <f t="shared" si="3"/>
        <v>5.3551678100440148E-2</v>
      </c>
      <c r="I28" s="19" t="s">
        <v>41</v>
      </c>
      <c r="J28" s="8"/>
    </row>
    <row r="29" spans="1:10" ht="14.1" customHeight="1" x14ac:dyDescent="0.2">
      <c r="A29" s="11" t="s">
        <v>42</v>
      </c>
      <c r="B29" s="11">
        <v>2001</v>
      </c>
      <c r="C29" s="11">
        <v>1656</v>
      </c>
      <c r="D29" s="8">
        <v>1239</v>
      </c>
      <c r="E29" s="8">
        <v>1223</v>
      </c>
      <c r="F29" s="8">
        <v>1416</v>
      </c>
      <c r="G29" s="33">
        <f t="shared" si="2"/>
        <v>0.15780866721177422</v>
      </c>
      <c r="H29" s="34">
        <f t="shared" si="3"/>
        <v>-8.2821129370183044E-2</v>
      </c>
      <c r="I29" s="19" t="s">
        <v>42</v>
      </c>
      <c r="J29" s="8"/>
    </row>
    <row r="30" spans="1:10" ht="14.1" customHeight="1" x14ac:dyDescent="0.2">
      <c r="A30" s="11" t="s">
        <v>80</v>
      </c>
      <c r="B30" s="11">
        <v>572</v>
      </c>
      <c r="C30" s="11">
        <v>746</v>
      </c>
      <c r="D30" s="8">
        <v>1250</v>
      </c>
      <c r="E30" s="8">
        <v>1059</v>
      </c>
      <c r="F30" s="8">
        <v>1710</v>
      </c>
      <c r="G30" s="33">
        <f t="shared" si="2"/>
        <v>0.61473087818696892</v>
      </c>
      <c r="H30" s="34">
        <f t="shared" si="3"/>
        <v>0.31492208711107628</v>
      </c>
      <c r="I30" s="19" t="s">
        <v>80</v>
      </c>
      <c r="J30" s="8"/>
    </row>
    <row r="31" spans="1:10" ht="14.1" customHeight="1" x14ac:dyDescent="0.2">
      <c r="A31" s="11" t="s">
        <v>81</v>
      </c>
      <c r="B31" s="11">
        <v>517</v>
      </c>
      <c r="C31" s="11">
        <v>348</v>
      </c>
      <c r="D31" s="8">
        <v>477</v>
      </c>
      <c r="E31" s="8">
        <v>519</v>
      </c>
      <c r="F31" s="8">
        <v>1374</v>
      </c>
      <c r="G31" s="33">
        <f t="shared" si="2"/>
        <v>1.647398843930636</v>
      </c>
      <c r="H31" s="34">
        <f t="shared" si="3"/>
        <v>0.2768034497331997</v>
      </c>
      <c r="I31" s="19" t="s">
        <v>81</v>
      </c>
      <c r="J31" s="8"/>
    </row>
    <row r="32" spans="1:10" ht="14.1" customHeight="1" x14ac:dyDescent="0.2">
      <c r="A32" s="11" t="s">
        <v>82</v>
      </c>
      <c r="B32" s="11">
        <v>1283</v>
      </c>
      <c r="C32" s="11">
        <v>757</v>
      </c>
      <c r="D32" s="8">
        <v>771</v>
      </c>
      <c r="E32" s="8">
        <v>614</v>
      </c>
      <c r="F32" s="8">
        <v>590</v>
      </c>
      <c r="G32" s="33">
        <f t="shared" si="2"/>
        <v>-3.9087947882736174E-2</v>
      </c>
      <c r="H32" s="34">
        <f t="shared" si="3"/>
        <v>-0.17651377503417531</v>
      </c>
      <c r="I32" s="19" t="s">
        <v>83</v>
      </c>
      <c r="J32" s="8"/>
    </row>
    <row r="33" spans="1:10" ht="14.1" customHeight="1" x14ac:dyDescent="0.2">
      <c r="A33" s="11" t="s">
        <v>84</v>
      </c>
      <c r="B33" s="11">
        <v>525</v>
      </c>
      <c r="C33" s="11">
        <v>573</v>
      </c>
      <c r="D33" s="8">
        <v>801</v>
      </c>
      <c r="E33" s="8">
        <v>589</v>
      </c>
      <c r="F33" s="8">
        <v>686</v>
      </c>
      <c r="G33" s="33">
        <f t="shared" si="2"/>
        <v>0.16468590831918517</v>
      </c>
      <c r="H33" s="34">
        <f t="shared" si="3"/>
        <v>6.9156309104901892E-2</v>
      </c>
      <c r="I33" s="19" t="s">
        <v>85</v>
      </c>
      <c r="J33" s="8"/>
    </row>
    <row r="34" spans="1:10" ht="14.1" customHeight="1" x14ac:dyDescent="0.2">
      <c r="A34" s="11" t="s">
        <v>119</v>
      </c>
      <c r="B34" s="11">
        <v>1113</v>
      </c>
      <c r="C34" s="11">
        <v>959</v>
      </c>
      <c r="D34" s="8">
        <v>1245</v>
      </c>
      <c r="E34" s="8">
        <v>1456</v>
      </c>
      <c r="F34" s="8">
        <v>1922</v>
      </c>
      <c r="G34" s="33">
        <f t="shared" si="2"/>
        <v>0.32005494505494503</v>
      </c>
      <c r="H34" s="34">
        <f t="shared" si="3"/>
        <v>0.1463429244941592</v>
      </c>
      <c r="I34" s="19" t="s">
        <v>122</v>
      </c>
      <c r="J34" s="8"/>
    </row>
    <row r="35" spans="1:10" ht="14.1" customHeight="1" x14ac:dyDescent="0.2">
      <c r="A35" s="11" t="s">
        <v>120</v>
      </c>
      <c r="B35" s="11">
        <v>618</v>
      </c>
      <c r="C35" s="11">
        <v>454</v>
      </c>
      <c r="D35" s="8">
        <v>714</v>
      </c>
      <c r="E35" s="8">
        <v>865</v>
      </c>
      <c r="F35" s="8">
        <v>949</v>
      </c>
      <c r="G35" s="33">
        <f t="shared" si="2"/>
        <v>9.7109826589595327E-2</v>
      </c>
      <c r="H35" s="34">
        <f t="shared" si="3"/>
        <v>0.11319035373906461</v>
      </c>
      <c r="I35" s="19" t="s">
        <v>123</v>
      </c>
      <c r="J35" s="8"/>
    </row>
    <row r="36" spans="1:10" ht="14.1" customHeight="1" x14ac:dyDescent="0.2">
      <c r="A36" s="11" t="s">
        <v>43</v>
      </c>
      <c r="B36" s="20">
        <v>6544</v>
      </c>
      <c r="C36" s="20">
        <v>6278</v>
      </c>
      <c r="D36" s="20">
        <v>6862</v>
      </c>
      <c r="E36" s="20">
        <v>6736</v>
      </c>
      <c r="F36" s="20">
        <v>7664</v>
      </c>
      <c r="G36" s="33">
        <f t="shared" si="0"/>
        <v>0.13776722090261284</v>
      </c>
      <c r="H36" s="34">
        <f t="shared" si="1"/>
        <v>4.0286712590241303E-2</v>
      </c>
      <c r="I36" s="19" t="s">
        <v>44</v>
      </c>
      <c r="J36" s="20"/>
    </row>
    <row r="37" spans="1:10" ht="14.1" customHeight="1" x14ac:dyDescent="0.2">
      <c r="A37" s="67" t="s">
        <v>45</v>
      </c>
      <c r="B37" s="67">
        <v>273037</v>
      </c>
      <c r="C37" s="67">
        <v>262562</v>
      </c>
      <c r="D37" s="69">
        <v>270210</v>
      </c>
      <c r="E37" s="69">
        <v>274726</v>
      </c>
      <c r="F37" s="69">
        <v>287661</v>
      </c>
      <c r="G37" s="70">
        <f t="shared" si="0"/>
        <v>4.7083275700152249E-2</v>
      </c>
      <c r="H37" s="71">
        <f t="shared" si="1"/>
        <v>1.3129288650209681E-2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498347</v>
      </c>
      <c r="C38" s="72">
        <v>496877</v>
      </c>
      <c r="D38" s="72">
        <v>511251</v>
      </c>
      <c r="E38" s="72">
        <v>526958</v>
      </c>
      <c r="F38" s="72">
        <v>553349</v>
      </c>
      <c r="G38" s="70">
        <f t="shared" si="0"/>
        <v>5.0081790199598464E-2</v>
      </c>
      <c r="H38" s="70">
        <f t="shared" si="1"/>
        <v>2.6518593701165161E-2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30"/>
    </row>
    <row r="43" spans="1:10" x14ac:dyDescent="0.2">
      <c r="A43" s="30"/>
    </row>
    <row r="44" spans="1:10" x14ac:dyDescent="0.2">
      <c r="A44" s="31"/>
    </row>
    <row r="45" spans="1:10" x14ac:dyDescent="0.2">
      <c r="A45" s="30"/>
      <c r="B45"/>
      <c r="C45"/>
    </row>
    <row r="46" spans="1:10" x14ac:dyDescent="0.2">
      <c r="A46" s="30"/>
      <c r="B46"/>
      <c r="C46"/>
    </row>
    <row r="47" spans="1:10" x14ac:dyDescent="0.2">
      <c r="A47" s="30"/>
      <c r="B47"/>
      <c r="C47"/>
    </row>
    <row r="48" spans="1:10" x14ac:dyDescent="0.2">
      <c r="A48" s="32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F5:F38">
    <cfRule type="cellIs" dxfId="224" priority="9" stopIfTrue="1" operator="lessThan">
      <formula>0</formula>
    </cfRule>
  </conditionalFormatting>
  <conditionalFormatting sqref="B5:B38">
    <cfRule type="cellIs" dxfId="223" priority="4" stopIfTrue="1" operator="lessThan">
      <formula>0</formula>
    </cfRule>
  </conditionalFormatting>
  <conditionalFormatting sqref="C5:C38">
    <cfRule type="cellIs" dxfId="222" priority="3" stopIfTrue="1" operator="lessThan">
      <formula>0</formula>
    </cfRule>
  </conditionalFormatting>
  <conditionalFormatting sqref="D5:D38">
    <cfRule type="cellIs" dxfId="221" priority="2" stopIfTrue="1" operator="lessThan">
      <formula>0</formula>
    </cfRule>
  </conditionalFormatting>
  <conditionalFormatting sqref="E5:E38">
    <cfRule type="cellIs" dxfId="22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58"/>
      <c r="E2" s="58"/>
      <c r="F2" s="58"/>
      <c r="G2" s="58"/>
      <c r="H2" s="58"/>
      <c r="I2" s="59" t="s">
        <v>112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54986</v>
      </c>
      <c r="C5" s="78">
        <v>68930</v>
      </c>
      <c r="D5" s="79">
        <v>77164</v>
      </c>
      <c r="E5" s="79">
        <v>67394</v>
      </c>
      <c r="F5" s="79">
        <v>79633</v>
      </c>
      <c r="G5" s="80">
        <f>IF(E5&gt;0,F5/E5-1,"-")</f>
        <v>0.18160370359379163</v>
      </c>
      <c r="H5" s="81">
        <f>IF(B5&gt;0,((F5/B5)^(1/4)-1),"-")</f>
        <v>9.7009118097568736E-2</v>
      </c>
      <c r="I5" s="82" t="s">
        <v>5</v>
      </c>
      <c r="J5" s="79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14937</v>
      </c>
      <c r="C6" s="83">
        <v>15437</v>
      </c>
      <c r="D6" s="99">
        <v>21102</v>
      </c>
      <c r="E6" s="104">
        <v>23329</v>
      </c>
      <c r="F6" s="102">
        <v>26155</v>
      </c>
      <c r="G6" s="80">
        <f t="shared" ref="G6:G38" si="0">IF(E6&gt;0,F6/E6-1,"-")</f>
        <v>0.12113678254532978</v>
      </c>
      <c r="H6" s="81">
        <f t="shared" ref="H6:H38" si="1">IF(B6&gt;0,((F6/B6)^(1/4)-1),"-")</f>
        <v>0.15033103229608535</v>
      </c>
      <c r="I6" s="84" t="s">
        <v>9</v>
      </c>
      <c r="J6" s="79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23562</v>
      </c>
      <c r="C7" s="83">
        <v>20957</v>
      </c>
      <c r="D7" s="79">
        <v>24240</v>
      </c>
      <c r="E7" s="79">
        <v>26471</v>
      </c>
      <c r="F7" s="79">
        <v>26507</v>
      </c>
      <c r="G7" s="80">
        <f t="shared" si="0"/>
        <v>1.3599788447735683E-3</v>
      </c>
      <c r="H7" s="81">
        <f t="shared" si="1"/>
        <v>2.9881143638629926E-2</v>
      </c>
      <c r="I7" s="84" t="s">
        <v>11</v>
      </c>
      <c r="J7" s="79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10793</v>
      </c>
      <c r="C8" s="83">
        <v>15616</v>
      </c>
      <c r="D8" s="79">
        <v>14378</v>
      </c>
      <c r="E8" s="79">
        <v>12125</v>
      </c>
      <c r="F8" s="79">
        <v>14682</v>
      </c>
      <c r="G8" s="80">
        <f t="shared" si="0"/>
        <v>0.21088659793814424</v>
      </c>
      <c r="H8" s="81">
        <f t="shared" si="1"/>
        <v>7.9967685074694872E-2</v>
      </c>
      <c r="I8" s="84" t="s">
        <v>7</v>
      </c>
      <c r="J8" s="79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27394</v>
      </c>
      <c r="C9" s="83">
        <v>15321</v>
      </c>
      <c r="D9" s="79">
        <v>12342</v>
      </c>
      <c r="E9" s="79">
        <v>11075</v>
      </c>
      <c r="F9" s="79">
        <v>11601</v>
      </c>
      <c r="G9" s="80">
        <f t="shared" si="0"/>
        <v>4.7494356659142145E-2</v>
      </c>
      <c r="H9" s="81">
        <f t="shared" si="1"/>
        <v>-0.19330383219152258</v>
      </c>
      <c r="I9" s="84" t="s">
        <v>15</v>
      </c>
      <c r="J9" s="79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420</v>
      </c>
      <c r="C10" s="83">
        <v>939</v>
      </c>
      <c r="D10" s="79">
        <v>679</v>
      </c>
      <c r="E10" s="79">
        <v>863</v>
      </c>
      <c r="F10" s="79">
        <v>1169</v>
      </c>
      <c r="G10" s="80">
        <f t="shared" si="0"/>
        <v>0.35457705677867901</v>
      </c>
      <c r="H10" s="81">
        <f t="shared" si="1"/>
        <v>0.29163946240128991</v>
      </c>
      <c r="I10" s="84" t="s">
        <v>26</v>
      </c>
      <c r="J10" s="79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178</v>
      </c>
      <c r="C11" s="83">
        <v>231</v>
      </c>
      <c r="D11" s="79">
        <v>233</v>
      </c>
      <c r="E11" s="79">
        <v>346</v>
      </c>
      <c r="F11" s="79">
        <v>339</v>
      </c>
      <c r="G11" s="80">
        <f t="shared" si="0"/>
        <v>-2.0231213872832332E-2</v>
      </c>
      <c r="H11" s="81">
        <f t="shared" si="1"/>
        <v>0.17474856712458742</v>
      </c>
      <c r="I11" s="84" t="s">
        <v>17</v>
      </c>
      <c r="J11" s="79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582</v>
      </c>
      <c r="C12" s="83">
        <v>607</v>
      </c>
      <c r="D12" s="79">
        <v>953</v>
      </c>
      <c r="E12" s="79">
        <v>711</v>
      </c>
      <c r="F12" s="79">
        <v>733</v>
      </c>
      <c r="G12" s="80">
        <f t="shared" si="0"/>
        <v>3.0942334739803012E-2</v>
      </c>
      <c r="H12" s="81">
        <f t="shared" si="1"/>
        <v>5.9364090561705884E-2</v>
      </c>
      <c r="I12" s="84" t="s">
        <v>19</v>
      </c>
      <c r="J12" s="79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656</v>
      </c>
      <c r="C13" s="83">
        <v>705</v>
      </c>
      <c r="D13" s="79">
        <v>403</v>
      </c>
      <c r="E13" s="79">
        <v>647</v>
      </c>
      <c r="F13" s="79">
        <v>728</v>
      </c>
      <c r="G13" s="80">
        <f t="shared" si="0"/>
        <v>0.12519319938176188</v>
      </c>
      <c r="H13" s="81">
        <f t="shared" si="1"/>
        <v>2.6376937557999414E-2</v>
      </c>
      <c r="I13" s="84" t="s">
        <v>28</v>
      </c>
      <c r="J13" s="79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316</v>
      </c>
      <c r="C14" s="83">
        <v>343</v>
      </c>
      <c r="D14" s="79">
        <v>331</v>
      </c>
      <c r="E14" s="79">
        <v>414</v>
      </c>
      <c r="F14" s="79">
        <v>393</v>
      </c>
      <c r="G14" s="80">
        <f t="shared" si="0"/>
        <v>-5.0724637681159424E-2</v>
      </c>
      <c r="H14" s="81">
        <f t="shared" si="1"/>
        <v>5.6030269920393394E-2</v>
      </c>
      <c r="I14" s="84" t="s">
        <v>29</v>
      </c>
      <c r="J14" s="79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5186</v>
      </c>
      <c r="C15" s="83">
        <v>2920</v>
      </c>
      <c r="D15" s="79">
        <v>2800</v>
      </c>
      <c r="E15" s="79">
        <v>3098</v>
      </c>
      <c r="F15" s="79">
        <v>3763</v>
      </c>
      <c r="G15" s="80">
        <f t="shared" si="0"/>
        <v>0.21465461588121371</v>
      </c>
      <c r="H15" s="81">
        <f t="shared" si="1"/>
        <v>-7.7055839254300929E-2</v>
      </c>
      <c r="I15" s="84" t="s">
        <v>13</v>
      </c>
      <c r="J15" s="79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1461</v>
      </c>
      <c r="C16" s="83">
        <v>1571</v>
      </c>
      <c r="D16" s="79">
        <v>2005</v>
      </c>
      <c r="E16" s="79">
        <v>1962</v>
      </c>
      <c r="F16" s="79">
        <v>2057</v>
      </c>
      <c r="G16" s="80">
        <f t="shared" si="0"/>
        <v>4.8419979612640107E-2</v>
      </c>
      <c r="H16" s="81">
        <f t="shared" si="1"/>
        <v>8.929627609194557E-2</v>
      </c>
      <c r="I16" s="84" t="s">
        <v>24</v>
      </c>
      <c r="J16" s="79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283</v>
      </c>
      <c r="C17" s="83">
        <v>263</v>
      </c>
      <c r="D17" s="79">
        <v>253</v>
      </c>
      <c r="E17" s="79">
        <v>298</v>
      </c>
      <c r="F17" s="79">
        <v>375</v>
      </c>
      <c r="G17" s="80">
        <f t="shared" si="0"/>
        <v>0.25838926174496635</v>
      </c>
      <c r="H17" s="81">
        <f t="shared" si="1"/>
        <v>7.2904848897994645E-2</v>
      </c>
      <c r="I17" s="84" t="s">
        <v>22</v>
      </c>
      <c r="J17" s="79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366</v>
      </c>
      <c r="C18" s="83">
        <v>191</v>
      </c>
      <c r="D18" s="79">
        <v>179</v>
      </c>
      <c r="E18" s="79">
        <v>200</v>
      </c>
      <c r="F18" s="79">
        <v>181</v>
      </c>
      <c r="G18" s="80">
        <f t="shared" si="0"/>
        <v>-9.4999999999999973E-2</v>
      </c>
      <c r="H18" s="81">
        <f t="shared" si="1"/>
        <v>-0.16141059253156209</v>
      </c>
      <c r="I18" s="84" t="s">
        <v>21</v>
      </c>
      <c r="J18" s="79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423</v>
      </c>
      <c r="C19" s="83">
        <v>219</v>
      </c>
      <c r="D19" s="79">
        <v>291</v>
      </c>
      <c r="E19" s="79">
        <v>335</v>
      </c>
      <c r="F19" s="79">
        <v>479</v>
      </c>
      <c r="G19" s="80">
        <f t="shared" si="0"/>
        <v>0.42985074626865671</v>
      </c>
      <c r="H19" s="81">
        <f t="shared" si="1"/>
        <v>3.1570197058907734E-2</v>
      </c>
      <c r="I19" s="84" t="s">
        <v>31</v>
      </c>
      <c r="J19" s="79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2647</v>
      </c>
      <c r="C20" s="83">
        <v>2098</v>
      </c>
      <c r="D20" s="79">
        <v>2069</v>
      </c>
      <c r="E20" s="79">
        <v>2215</v>
      </c>
      <c r="F20" s="79">
        <v>1939</v>
      </c>
      <c r="G20" s="80">
        <f t="shared" si="0"/>
        <v>-0.12460496613995486</v>
      </c>
      <c r="H20" s="81">
        <f t="shared" si="1"/>
        <v>-7.4863178012610776E-2</v>
      </c>
      <c r="I20" s="84" t="s">
        <v>77</v>
      </c>
      <c r="J20" s="79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768</v>
      </c>
      <c r="C21" s="83">
        <v>422</v>
      </c>
      <c r="D21" s="79">
        <v>829</v>
      </c>
      <c r="E21" s="79">
        <v>607</v>
      </c>
      <c r="F21" s="79">
        <v>735</v>
      </c>
      <c r="G21" s="80">
        <f t="shared" si="0"/>
        <v>0.21087314662273471</v>
      </c>
      <c r="H21" s="81">
        <f t="shared" si="1"/>
        <v>-1.0919750396279571E-2</v>
      </c>
      <c r="I21" s="84" t="s">
        <v>36</v>
      </c>
      <c r="J21" s="79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264</v>
      </c>
      <c r="C22" s="83">
        <v>338</v>
      </c>
      <c r="D22" s="79">
        <v>301</v>
      </c>
      <c r="E22" s="79">
        <v>322</v>
      </c>
      <c r="F22" s="79">
        <v>211</v>
      </c>
      <c r="G22" s="80">
        <f t="shared" si="0"/>
        <v>-0.34472049689440998</v>
      </c>
      <c r="H22" s="81">
        <f t="shared" si="1"/>
        <v>-5.4482367710930957E-2</v>
      </c>
      <c r="I22" s="84" t="s">
        <v>79</v>
      </c>
      <c r="J22" s="79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489</v>
      </c>
      <c r="C23" s="83">
        <v>315</v>
      </c>
      <c r="D23" s="79">
        <v>387</v>
      </c>
      <c r="E23" s="79">
        <v>601</v>
      </c>
      <c r="F23" s="79">
        <v>506</v>
      </c>
      <c r="G23" s="80">
        <f t="shared" si="0"/>
        <v>-0.15806988352745421</v>
      </c>
      <c r="H23" s="81">
        <f t="shared" si="1"/>
        <v>8.5801451910059168E-3</v>
      </c>
      <c r="I23" s="84" t="s">
        <v>121</v>
      </c>
      <c r="J23" s="79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443</v>
      </c>
      <c r="C24" s="83">
        <v>385</v>
      </c>
      <c r="D24" s="79">
        <v>402</v>
      </c>
      <c r="E24" s="79">
        <v>462</v>
      </c>
      <c r="F24" s="79">
        <v>555</v>
      </c>
      <c r="G24" s="80">
        <f t="shared" si="0"/>
        <v>0.20129870129870131</v>
      </c>
      <c r="H24" s="81">
        <f t="shared" si="1"/>
        <v>5.7967469633708024E-2</v>
      </c>
      <c r="I24" s="84" t="s">
        <v>33</v>
      </c>
      <c r="J24" s="79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532</v>
      </c>
      <c r="C25" s="83">
        <v>419</v>
      </c>
      <c r="D25" s="79">
        <v>628</v>
      </c>
      <c r="E25" s="79">
        <v>669</v>
      </c>
      <c r="F25" s="79">
        <v>837</v>
      </c>
      <c r="G25" s="80">
        <f t="shared" si="0"/>
        <v>0.25112107623318392</v>
      </c>
      <c r="H25" s="81">
        <f t="shared" si="1"/>
        <v>0.11996243580750443</v>
      </c>
      <c r="I25" s="84" t="s">
        <v>35</v>
      </c>
      <c r="J25" s="79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1770</v>
      </c>
      <c r="C26" s="83">
        <v>949</v>
      </c>
      <c r="D26" s="79">
        <v>891</v>
      </c>
      <c r="E26" s="79">
        <v>1297</v>
      </c>
      <c r="F26" s="79">
        <v>1602</v>
      </c>
      <c r="G26" s="80">
        <f t="shared" si="0"/>
        <v>0.2351580570547418</v>
      </c>
      <c r="H26" s="81">
        <f t="shared" si="1"/>
        <v>-2.4623447142930077E-2</v>
      </c>
      <c r="I26" s="84" t="s">
        <v>38</v>
      </c>
      <c r="J26" s="79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3487</v>
      </c>
      <c r="C27" s="83">
        <v>1871</v>
      </c>
      <c r="D27" s="79">
        <v>1694</v>
      </c>
      <c r="E27" s="79">
        <v>2286</v>
      </c>
      <c r="F27" s="79">
        <v>1936</v>
      </c>
      <c r="G27" s="80">
        <f t="shared" si="0"/>
        <v>-0.15310586176727914</v>
      </c>
      <c r="H27" s="81">
        <f t="shared" si="1"/>
        <v>-0.13679618436406615</v>
      </c>
      <c r="I27" s="84" t="s">
        <v>40</v>
      </c>
      <c r="J27" s="79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1605</v>
      </c>
      <c r="C28" s="83">
        <v>459</v>
      </c>
      <c r="D28" s="79">
        <v>312</v>
      </c>
      <c r="E28" s="79">
        <v>472</v>
      </c>
      <c r="F28" s="79">
        <v>572</v>
      </c>
      <c r="G28" s="80">
        <f t="shared" si="0"/>
        <v>0.21186440677966112</v>
      </c>
      <c r="H28" s="81">
        <f t="shared" si="1"/>
        <v>-0.22735455610554534</v>
      </c>
      <c r="I28" s="84" t="s">
        <v>41</v>
      </c>
      <c r="J28" s="79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2604</v>
      </c>
      <c r="C29" s="83">
        <v>874</v>
      </c>
      <c r="D29" s="79">
        <v>468</v>
      </c>
      <c r="E29" s="79">
        <v>523</v>
      </c>
      <c r="F29" s="79">
        <v>758</v>
      </c>
      <c r="G29" s="80">
        <f t="shared" si="0"/>
        <v>0.44933078393881454</v>
      </c>
      <c r="H29" s="81">
        <f t="shared" si="1"/>
        <v>-0.26547419733545385</v>
      </c>
      <c r="I29" s="84" t="s">
        <v>42</v>
      </c>
      <c r="J29" s="79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361</v>
      </c>
      <c r="C30" s="83">
        <v>295</v>
      </c>
      <c r="D30" s="79">
        <v>521</v>
      </c>
      <c r="E30" s="79">
        <v>774</v>
      </c>
      <c r="F30" s="79">
        <v>1020</v>
      </c>
      <c r="G30" s="80">
        <f t="shared" si="0"/>
        <v>0.31782945736434098</v>
      </c>
      <c r="H30" s="81">
        <f t="shared" si="1"/>
        <v>0.29650215347503428</v>
      </c>
      <c r="I30" s="84" t="s">
        <v>80</v>
      </c>
      <c r="J30" s="79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451</v>
      </c>
      <c r="C31" s="83">
        <v>466</v>
      </c>
      <c r="D31" s="79">
        <v>308</v>
      </c>
      <c r="E31" s="79">
        <v>445</v>
      </c>
      <c r="F31" s="79">
        <v>575</v>
      </c>
      <c r="G31" s="80">
        <f t="shared" si="0"/>
        <v>0.2921348314606742</v>
      </c>
      <c r="H31" s="81">
        <f t="shared" si="1"/>
        <v>6.2607374776642688E-2</v>
      </c>
      <c r="I31" s="84" t="s">
        <v>81</v>
      </c>
      <c r="J31" s="79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1785</v>
      </c>
      <c r="C32" s="83">
        <v>394</v>
      </c>
      <c r="D32" s="79">
        <v>96</v>
      </c>
      <c r="E32" s="79">
        <v>105</v>
      </c>
      <c r="F32" s="79">
        <v>149</v>
      </c>
      <c r="G32" s="80">
        <f t="shared" si="0"/>
        <v>0.41904761904761911</v>
      </c>
      <c r="H32" s="81">
        <f t="shared" si="1"/>
        <v>-0.4624894262426259</v>
      </c>
      <c r="I32" s="84" t="s">
        <v>83</v>
      </c>
      <c r="J32" s="79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340</v>
      </c>
      <c r="C33" s="83">
        <v>285</v>
      </c>
      <c r="D33" s="79">
        <v>186</v>
      </c>
      <c r="E33" s="79">
        <v>440</v>
      </c>
      <c r="F33" s="79">
        <v>386</v>
      </c>
      <c r="G33" s="80">
        <f t="shared" si="0"/>
        <v>-0.12272727272727268</v>
      </c>
      <c r="H33" s="81">
        <f t="shared" si="1"/>
        <v>3.2231473528640642E-2</v>
      </c>
      <c r="I33" s="84" t="s">
        <v>85</v>
      </c>
      <c r="J33" s="79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230</v>
      </c>
      <c r="C34" s="83">
        <v>194</v>
      </c>
      <c r="D34" s="79">
        <v>220</v>
      </c>
      <c r="E34" s="79">
        <v>476</v>
      </c>
      <c r="F34" s="79">
        <v>492</v>
      </c>
      <c r="G34" s="80">
        <f t="shared" si="0"/>
        <v>3.3613445378151363E-2</v>
      </c>
      <c r="H34" s="81">
        <f t="shared" si="1"/>
        <v>0.20937034954636613</v>
      </c>
      <c r="I34" s="84" t="s">
        <v>122</v>
      </c>
      <c r="J34" s="79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241</v>
      </c>
      <c r="C35" s="83">
        <v>89</v>
      </c>
      <c r="D35" s="79">
        <v>201</v>
      </c>
      <c r="E35" s="79">
        <v>186</v>
      </c>
      <c r="F35" s="79">
        <v>440</v>
      </c>
      <c r="G35" s="80">
        <f t="shared" si="0"/>
        <v>1.3655913978494625</v>
      </c>
      <c r="H35" s="81">
        <f t="shared" si="1"/>
        <v>0.16240885180441222</v>
      </c>
      <c r="I35" s="84" t="s">
        <v>123</v>
      </c>
      <c r="J35" s="79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5376</v>
      </c>
      <c r="C36" s="90">
        <f>C38-SUM(C5:C35)</f>
        <v>3314</v>
      </c>
      <c r="D36" s="90">
        <f>D38-SUM(D5:D35)</f>
        <v>3945</v>
      </c>
      <c r="E36" s="90">
        <f>E38-SUM(E5:E35)</f>
        <v>3760</v>
      </c>
      <c r="F36" s="90">
        <v>3987</v>
      </c>
      <c r="G36" s="80">
        <f t="shared" si="0"/>
        <v>6.0372340425531856E-2</v>
      </c>
      <c r="H36" s="81">
        <f t="shared" si="1"/>
        <v>-7.200263320505329E-2</v>
      </c>
      <c r="I36" s="84" t="s">
        <v>44</v>
      </c>
      <c r="J36" s="9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109950</v>
      </c>
      <c r="C37" s="67">
        <v>88487</v>
      </c>
      <c r="D37" s="69">
        <v>93647</v>
      </c>
      <c r="E37" s="69">
        <v>97514</v>
      </c>
      <c r="F37" s="69">
        <v>105862</v>
      </c>
      <c r="G37" s="70">
        <f t="shared" si="0"/>
        <v>8.5608220358102338E-2</v>
      </c>
      <c r="H37" s="71">
        <f t="shared" si="1"/>
        <v>-9.4276181769791245E-3</v>
      </c>
      <c r="I37" s="72" t="s">
        <v>46</v>
      </c>
      <c r="J37" s="12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164936</v>
      </c>
      <c r="C38" s="72">
        <v>157417</v>
      </c>
      <c r="D38" s="72">
        <v>170811</v>
      </c>
      <c r="E38" s="72">
        <v>164908</v>
      </c>
      <c r="F38" s="72">
        <v>185495</v>
      </c>
      <c r="G38" s="70">
        <f t="shared" si="0"/>
        <v>0.12483930433938917</v>
      </c>
      <c r="H38" s="70">
        <f t="shared" si="1"/>
        <v>2.9803082483955468E-2</v>
      </c>
      <c r="I38" s="72" t="s">
        <v>48</v>
      </c>
      <c r="J38" s="13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G41"/>
      <c r="H41"/>
      <c r="I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 s="8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 s="8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 s="87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 s="86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 s="8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 s="86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 s="8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54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60"/>
      <c r="G2" s="60"/>
      <c r="H2" s="60"/>
      <c r="I2" s="59" t="s">
        <v>55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22582</v>
      </c>
      <c r="C5" s="78">
        <v>34695</v>
      </c>
      <c r="D5" s="91">
        <v>29811</v>
      </c>
      <c r="E5" s="91">
        <v>25103</v>
      </c>
      <c r="F5" s="91">
        <v>28062</v>
      </c>
      <c r="G5" s="80">
        <f>IF(E5&gt;0,F5/E5-1,"-")</f>
        <v>0.11787435764649645</v>
      </c>
      <c r="H5" s="81">
        <f>IF(B5&gt;0,((F5/B5)^(1/4)-1),"-")</f>
        <v>5.5817981901013836E-2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1906</v>
      </c>
      <c r="C6" s="83">
        <v>1953</v>
      </c>
      <c r="D6" s="100">
        <v>2596</v>
      </c>
      <c r="E6" s="105">
        <v>2530</v>
      </c>
      <c r="F6" s="103">
        <v>3831</v>
      </c>
      <c r="G6" s="80">
        <f t="shared" ref="G6:G38" si="0">IF(E6&gt;0,F6/E6-1,"-")</f>
        <v>0.51422924901185763</v>
      </c>
      <c r="H6" s="81">
        <f t="shared" ref="H6:H38" si="1">IF(B6&gt;0,((F6/B6)^(1/4)-1),"-")</f>
        <v>0.1906861827766162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4383</v>
      </c>
      <c r="C7" s="83">
        <v>2857</v>
      </c>
      <c r="D7" s="91">
        <v>3104</v>
      </c>
      <c r="E7" s="91">
        <v>3872</v>
      </c>
      <c r="F7" s="91">
        <v>2304</v>
      </c>
      <c r="G7" s="80">
        <f t="shared" si="0"/>
        <v>-0.4049586776859504</v>
      </c>
      <c r="H7" s="81">
        <f t="shared" si="1"/>
        <v>-0.14851353088430697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2328</v>
      </c>
      <c r="C8" s="83">
        <v>1943</v>
      </c>
      <c r="D8" s="91">
        <v>1332</v>
      </c>
      <c r="E8" s="91">
        <v>942</v>
      </c>
      <c r="F8" s="91">
        <v>1394</v>
      </c>
      <c r="G8" s="80">
        <f t="shared" si="0"/>
        <v>0.47983014861995743</v>
      </c>
      <c r="H8" s="81">
        <f t="shared" si="1"/>
        <v>-0.12032965916541205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8305</v>
      </c>
      <c r="C9" s="83">
        <v>3939</v>
      </c>
      <c r="D9" s="91">
        <v>2747</v>
      </c>
      <c r="E9" s="91">
        <v>1947</v>
      </c>
      <c r="F9" s="91">
        <v>2001</v>
      </c>
      <c r="G9" s="80">
        <f t="shared" si="0"/>
        <v>2.7734976887519247E-2</v>
      </c>
      <c r="H9" s="81">
        <f t="shared" si="1"/>
        <v>-0.29938914317108334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238</v>
      </c>
      <c r="C10" s="83">
        <v>627</v>
      </c>
      <c r="D10" s="91">
        <v>302</v>
      </c>
      <c r="E10" s="91">
        <v>424</v>
      </c>
      <c r="F10" s="91">
        <v>541</v>
      </c>
      <c r="G10" s="80">
        <f t="shared" si="0"/>
        <v>0.27594339622641506</v>
      </c>
      <c r="H10" s="81">
        <f t="shared" si="1"/>
        <v>0.22787760098685972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9</v>
      </c>
      <c r="C11" s="83">
        <v>14</v>
      </c>
      <c r="D11" s="91">
        <v>9</v>
      </c>
      <c r="E11" s="91">
        <v>18</v>
      </c>
      <c r="F11" s="91">
        <v>42</v>
      </c>
      <c r="G11" s="80">
        <f t="shared" si="0"/>
        <v>1.3333333333333335</v>
      </c>
      <c r="H11" s="81">
        <f t="shared" si="1"/>
        <v>0.46977784017493174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56</v>
      </c>
      <c r="C12" s="83">
        <v>74</v>
      </c>
      <c r="D12" s="91">
        <v>382</v>
      </c>
      <c r="E12" s="91">
        <v>66</v>
      </c>
      <c r="F12" s="91">
        <v>85</v>
      </c>
      <c r="G12" s="80">
        <f t="shared" si="0"/>
        <v>0.28787878787878785</v>
      </c>
      <c r="H12" s="81">
        <f t="shared" si="1"/>
        <v>0.10996101317183782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123</v>
      </c>
      <c r="C13" s="83">
        <v>105</v>
      </c>
      <c r="D13" s="91">
        <v>54</v>
      </c>
      <c r="E13" s="91">
        <v>83</v>
      </c>
      <c r="F13" s="91">
        <v>88</v>
      </c>
      <c r="G13" s="80">
        <f t="shared" si="0"/>
        <v>6.024096385542177E-2</v>
      </c>
      <c r="H13" s="81">
        <f t="shared" si="1"/>
        <v>-8.0303804009350221E-2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17</v>
      </c>
      <c r="C14" s="83">
        <v>32</v>
      </c>
      <c r="D14" s="91">
        <v>29</v>
      </c>
      <c r="E14" s="91">
        <v>47</v>
      </c>
      <c r="F14" s="91">
        <v>41</v>
      </c>
      <c r="G14" s="80">
        <f t="shared" si="0"/>
        <v>-0.12765957446808507</v>
      </c>
      <c r="H14" s="81">
        <f t="shared" si="1"/>
        <v>0.24618848458452258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559</v>
      </c>
      <c r="C15" s="83">
        <v>277</v>
      </c>
      <c r="D15" s="91">
        <v>226</v>
      </c>
      <c r="E15" s="91">
        <v>132</v>
      </c>
      <c r="F15" s="91">
        <v>173</v>
      </c>
      <c r="G15" s="80">
        <f t="shared" si="0"/>
        <v>0.31060606060606055</v>
      </c>
      <c r="H15" s="81">
        <f t="shared" si="1"/>
        <v>-0.25413784126462469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224</v>
      </c>
      <c r="C16" s="83">
        <v>174</v>
      </c>
      <c r="D16" s="91">
        <v>257</v>
      </c>
      <c r="E16" s="91">
        <v>109</v>
      </c>
      <c r="F16" s="91">
        <v>103</v>
      </c>
      <c r="G16" s="80">
        <f t="shared" si="0"/>
        <v>-5.5045871559633031E-2</v>
      </c>
      <c r="H16" s="81">
        <f t="shared" si="1"/>
        <v>-0.17653091076211691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91</v>
      </c>
      <c r="C17" s="83">
        <v>27</v>
      </c>
      <c r="D17" s="91">
        <v>25</v>
      </c>
      <c r="E17" s="91">
        <v>30</v>
      </c>
      <c r="F17" s="91">
        <v>45</v>
      </c>
      <c r="G17" s="80">
        <f t="shared" si="0"/>
        <v>0.5</v>
      </c>
      <c r="H17" s="81">
        <f t="shared" si="1"/>
        <v>-0.16142332109237434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81</v>
      </c>
      <c r="C18" s="83">
        <v>50</v>
      </c>
      <c r="D18" s="91">
        <v>40</v>
      </c>
      <c r="E18" s="91">
        <v>17</v>
      </c>
      <c r="F18" s="91">
        <v>12</v>
      </c>
      <c r="G18" s="80">
        <f t="shared" si="0"/>
        <v>-0.29411764705882348</v>
      </c>
      <c r="H18" s="81">
        <f t="shared" si="1"/>
        <v>-0.37959676059860026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16</v>
      </c>
      <c r="C19" s="83">
        <v>3</v>
      </c>
      <c r="D19" s="91">
        <v>10</v>
      </c>
      <c r="E19" s="91">
        <v>9</v>
      </c>
      <c r="F19" s="91">
        <v>37</v>
      </c>
      <c r="G19" s="80">
        <f t="shared" si="0"/>
        <v>3.1111111111111107</v>
      </c>
      <c r="H19" s="81">
        <f t="shared" si="1"/>
        <v>0.23316285727983033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422</v>
      </c>
      <c r="C20" s="83">
        <v>626</v>
      </c>
      <c r="D20" s="91">
        <v>390</v>
      </c>
      <c r="E20" s="91">
        <v>228</v>
      </c>
      <c r="F20" s="91">
        <v>233</v>
      </c>
      <c r="G20" s="80">
        <f t="shared" si="0"/>
        <v>2.1929824561403466E-2</v>
      </c>
      <c r="H20" s="81">
        <f t="shared" si="1"/>
        <v>-0.1379928512312103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209</v>
      </c>
      <c r="C21" s="83">
        <v>43</v>
      </c>
      <c r="D21" s="91">
        <v>111</v>
      </c>
      <c r="E21" s="91">
        <v>22</v>
      </c>
      <c r="F21" s="91">
        <v>47</v>
      </c>
      <c r="G21" s="80">
        <f t="shared" si="0"/>
        <v>1.1363636363636362</v>
      </c>
      <c r="H21" s="81">
        <f t="shared" si="1"/>
        <v>-0.31136690129159517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32</v>
      </c>
      <c r="C22" s="83">
        <v>55</v>
      </c>
      <c r="D22" s="91">
        <v>113</v>
      </c>
      <c r="E22" s="91">
        <v>10</v>
      </c>
      <c r="F22" s="91">
        <v>6</v>
      </c>
      <c r="G22" s="80">
        <f t="shared" si="0"/>
        <v>-0.4</v>
      </c>
      <c r="H22" s="81">
        <f t="shared" si="1"/>
        <v>-0.34196299352375381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234</v>
      </c>
      <c r="C23" s="83">
        <v>89</v>
      </c>
      <c r="D23" s="91">
        <v>76</v>
      </c>
      <c r="E23" s="91">
        <v>73</v>
      </c>
      <c r="F23" s="91">
        <v>24</v>
      </c>
      <c r="G23" s="80">
        <f t="shared" si="0"/>
        <v>-0.67123287671232879</v>
      </c>
      <c r="H23" s="81">
        <f t="shared" si="1"/>
        <v>-0.43408807433472985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159</v>
      </c>
      <c r="C24" s="83">
        <v>117</v>
      </c>
      <c r="D24" s="91">
        <v>179</v>
      </c>
      <c r="E24" s="91">
        <v>82</v>
      </c>
      <c r="F24" s="91">
        <v>81</v>
      </c>
      <c r="G24" s="80">
        <f t="shared" si="0"/>
        <v>-1.2195121951219523E-2</v>
      </c>
      <c r="H24" s="81">
        <f t="shared" si="1"/>
        <v>-0.15516485208868724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30</v>
      </c>
      <c r="C25" s="83">
        <v>69</v>
      </c>
      <c r="D25" s="91">
        <v>29</v>
      </c>
      <c r="E25" s="91">
        <v>76</v>
      </c>
      <c r="F25" s="91">
        <v>40</v>
      </c>
      <c r="G25" s="80">
        <f t="shared" si="0"/>
        <v>-0.47368421052631582</v>
      </c>
      <c r="H25" s="81">
        <f t="shared" si="1"/>
        <v>7.4569931823541991E-2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900</v>
      </c>
      <c r="C26" s="83">
        <v>497</v>
      </c>
      <c r="D26" s="91">
        <v>165</v>
      </c>
      <c r="E26" s="91">
        <v>231</v>
      </c>
      <c r="F26" s="91">
        <v>234</v>
      </c>
      <c r="G26" s="80">
        <f t="shared" si="0"/>
        <v>1.298701298701288E-2</v>
      </c>
      <c r="H26" s="81">
        <f t="shared" si="1"/>
        <v>-0.28592580822488867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894</v>
      </c>
      <c r="C27" s="83">
        <v>533</v>
      </c>
      <c r="D27" s="91">
        <v>493</v>
      </c>
      <c r="E27" s="91">
        <v>371</v>
      </c>
      <c r="F27" s="91">
        <v>202</v>
      </c>
      <c r="G27" s="80">
        <f t="shared" si="0"/>
        <v>-0.45552560646900264</v>
      </c>
      <c r="H27" s="81">
        <f t="shared" si="1"/>
        <v>-0.31054890980542271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643</v>
      </c>
      <c r="C28" s="83">
        <v>276</v>
      </c>
      <c r="D28" s="91">
        <v>32</v>
      </c>
      <c r="E28" s="91">
        <v>126</v>
      </c>
      <c r="F28" s="91">
        <v>39</v>
      </c>
      <c r="G28" s="80">
        <f t="shared" si="0"/>
        <v>-0.69047619047619047</v>
      </c>
      <c r="H28" s="81">
        <f t="shared" si="1"/>
        <v>-0.50373527234504112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872</v>
      </c>
      <c r="C29" s="83">
        <v>352</v>
      </c>
      <c r="D29" s="91">
        <v>43</v>
      </c>
      <c r="E29" s="91">
        <v>46</v>
      </c>
      <c r="F29" s="91">
        <v>47</v>
      </c>
      <c r="G29" s="80">
        <f t="shared" si="0"/>
        <v>2.1739130434782705E-2</v>
      </c>
      <c r="H29" s="81">
        <f t="shared" si="1"/>
        <v>-0.51816832867844376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40</v>
      </c>
      <c r="C30" s="83">
        <v>5</v>
      </c>
      <c r="D30" s="91">
        <v>28</v>
      </c>
      <c r="E30" s="91">
        <v>6</v>
      </c>
      <c r="F30" s="91">
        <v>33</v>
      </c>
      <c r="G30" s="80">
        <f t="shared" si="0"/>
        <v>4.5</v>
      </c>
      <c r="H30" s="81">
        <f t="shared" si="1"/>
        <v>-4.695482466503853E-2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143</v>
      </c>
      <c r="C31" s="83">
        <v>141</v>
      </c>
      <c r="D31" s="91">
        <v>72</v>
      </c>
      <c r="E31" s="91">
        <v>61</v>
      </c>
      <c r="F31" s="91">
        <v>83</v>
      </c>
      <c r="G31" s="80">
        <f t="shared" si="0"/>
        <v>0.36065573770491799</v>
      </c>
      <c r="H31" s="81">
        <f t="shared" si="1"/>
        <v>-0.12715824525520536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732</v>
      </c>
      <c r="C32" s="83">
        <v>325</v>
      </c>
      <c r="D32" s="91">
        <v>8</v>
      </c>
      <c r="E32" s="91">
        <v>2</v>
      </c>
      <c r="F32" s="91">
        <v>8</v>
      </c>
      <c r="G32" s="80">
        <f t="shared" si="0"/>
        <v>3</v>
      </c>
      <c r="H32" s="81">
        <f t="shared" si="1"/>
        <v>-0.67667094980830544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10</v>
      </c>
      <c r="C33" s="83">
        <v>11</v>
      </c>
      <c r="D33" s="91">
        <v>10</v>
      </c>
      <c r="E33" s="91">
        <v>23</v>
      </c>
      <c r="F33" s="91">
        <v>25</v>
      </c>
      <c r="G33" s="80">
        <f t="shared" si="0"/>
        <v>8.6956521739130377E-2</v>
      </c>
      <c r="H33" s="81">
        <f t="shared" si="1"/>
        <v>0.25743342968293548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12</v>
      </c>
      <c r="C34" s="83">
        <v>0</v>
      </c>
      <c r="D34" s="91">
        <v>10</v>
      </c>
      <c r="E34" s="91">
        <v>17</v>
      </c>
      <c r="F34" s="91">
        <v>32</v>
      </c>
      <c r="G34" s="80">
        <f t="shared" si="0"/>
        <v>0.88235294117647056</v>
      </c>
      <c r="H34" s="81">
        <f t="shared" si="1"/>
        <v>0.27788620849254486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67</v>
      </c>
      <c r="C35" s="83">
        <v>17</v>
      </c>
      <c r="D35" s="91">
        <v>15</v>
      </c>
      <c r="E35" s="91">
        <v>7</v>
      </c>
      <c r="F35" s="91">
        <v>0</v>
      </c>
      <c r="G35" s="80">
        <f t="shared" si="0"/>
        <v>-1</v>
      </c>
      <c r="H35" s="81">
        <f t="shared" si="1"/>
        <v>-1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f>B38-SUM(B5:B35)</f>
        <v>2660</v>
      </c>
      <c r="C36" s="90">
        <f>C38-SUM(C5:C35)</f>
        <v>1694</v>
      </c>
      <c r="D36" s="90">
        <f>D38-SUM(D5:D35)</f>
        <v>778</v>
      </c>
      <c r="E36" s="90">
        <f>E38-SUM(E5:E35)</f>
        <v>938</v>
      </c>
      <c r="F36" s="90">
        <v>646</v>
      </c>
      <c r="G36" s="80">
        <f t="shared" si="0"/>
        <v>-0.31130063965884858</v>
      </c>
      <c r="H36" s="81">
        <f t="shared" si="1"/>
        <v>-0.29799901687776742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26395</v>
      </c>
      <c r="C37" s="67">
        <v>16925</v>
      </c>
      <c r="D37" s="67">
        <v>13665</v>
      </c>
      <c r="E37" s="67">
        <v>12545</v>
      </c>
      <c r="F37" s="67">
        <v>12477</v>
      </c>
      <c r="G37" s="70">
        <f t="shared" si="0"/>
        <v>-5.4204862495017547E-3</v>
      </c>
      <c r="H37" s="71">
        <f t="shared" si="1"/>
        <v>-0.17082322871026734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48977</v>
      </c>
      <c r="C38" s="72">
        <v>51620</v>
      </c>
      <c r="D38" s="72">
        <v>43476</v>
      </c>
      <c r="E38" s="72">
        <v>37648</v>
      </c>
      <c r="F38" s="72">
        <v>40539</v>
      </c>
      <c r="G38" s="70">
        <f t="shared" si="0"/>
        <v>7.6790267743306329E-2</v>
      </c>
      <c r="H38" s="70">
        <f t="shared" si="1"/>
        <v>-4.6171679817924915E-2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F41" s="92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>
        <v>2</v>
      </c>
      <c r="E45" s="46">
        <v>3</v>
      </c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>
        <v>8</v>
      </c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>
        <v>2</v>
      </c>
      <c r="E47" s="46">
        <v>1</v>
      </c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E48" s="46">
        <v>4</v>
      </c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2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HM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3" width="12.5703125" style="49" customWidth="1"/>
    <col min="4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9.140625" style="46"/>
    <col min="16" max="16" width="12.7109375" style="46" customWidth="1"/>
    <col min="17" max="16384" width="9.140625" style="46"/>
  </cols>
  <sheetData>
    <row r="1" spans="1:221" s="1" customFormat="1" ht="18.75" customHeight="1" x14ac:dyDescent="0.3">
      <c r="A1" s="75" t="s">
        <v>144</v>
      </c>
      <c r="B1" s="65"/>
      <c r="C1" s="65"/>
      <c r="D1" s="53"/>
      <c r="E1" s="53"/>
      <c r="F1" s="53"/>
      <c r="G1" s="53"/>
      <c r="H1" s="53"/>
      <c r="I1" s="54" t="s">
        <v>56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21" s="1" customFormat="1" ht="18.75" customHeight="1" x14ac:dyDescent="0.3">
      <c r="A2" s="76" t="s">
        <v>145</v>
      </c>
      <c r="B2" s="66"/>
      <c r="C2" s="66"/>
      <c r="D2" s="60"/>
      <c r="E2" s="60"/>
      <c r="F2" s="60"/>
      <c r="G2" s="60"/>
      <c r="H2" s="60"/>
      <c r="I2" s="59" t="s">
        <v>131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21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21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HM4" s="93"/>
    </row>
    <row r="5" spans="1:221" ht="14.1" customHeight="1" x14ac:dyDescent="0.2">
      <c r="A5" s="78" t="s">
        <v>4</v>
      </c>
      <c r="B5" s="78">
        <v>229152</v>
      </c>
      <c r="C5" s="78">
        <v>222050</v>
      </c>
      <c r="D5" s="78">
        <v>258117</v>
      </c>
      <c r="E5" s="83">
        <v>278666</v>
      </c>
      <c r="F5" s="83">
        <v>237424</v>
      </c>
      <c r="G5" s="80">
        <f>IF(E5&gt;0,F5/E5-1,"-")</f>
        <v>-0.14799796171761181</v>
      </c>
      <c r="H5" s="81">
        <f>IF(B5&gt;0,((F5/B5)^(1/4)-1),"-")</f>
        <v>8.904923370982365E-3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21" ht="14.1" customHeight="1" x14ac:dyDescent="0.2">
      <c r="A6" s="83" t="s">
        <v>8</v>
      </c>
      <c r="B6" s="83">
        <v>114964</v>
      </c>
      <c r="C6" s="83">
        <v>112873</v>
      </c>
      <c r="D6" s="98">
        <v>111611</v>
      </c>
      <c r="E6" s="50">
        <v>79772</v>
      </c>
      <c r="F6" s="101">
        <v>80929</v>
      </c>
      <c r="G6" s="80">
        <f t="shared" ref="G6:G38" si="0">IF(E6&gt;0,F6/E6-1,"-")</f>
        <v>1.450383593240745E-2</v>
      </c>
      <c r="H6" s="81">
        <f t="shared" ref="H6:H38" si="1">IF(B6&gt;0,((F6/B6)^(1/4)-1),"-")</f>
        <v>-8.402087347185816E-2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21" ht="14.1" customHeight="1" x14ac:dyDescent="0.2">
      <c r="A7" s="83" t="s">
        <v>10</v>
      </c>
      <c r="B7" s="83">
        <v>89063</v>
      </c>
      <c r="C7" s="83">
        <v>70011</v>
      </c>
      <c r="D7" s="83">
        <v>67320</v>
      </c>
      <c r="E7" s="83">
        <v>69062</v>
      </c>
      <c r="F7" s="83">
        <v>66346</v>
      </c>
      <c r="G7" s="80">
        <f t="shared" si="0"/>
        <v>-3.9326981552807672E-2</v>
      </c>
      <c r="H7" s="81">
        <f t="shared" si="1"/>
        <v>-7.097081760981061E-2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21" ht="14.1" customHeight="1" x14ac:dyDescent="0.2">
      <c r="A8" s="83" t="s">
        <v>6</v>
      </c>
      <c r="B8" s="83">
        <v>90372</v>
      </c>
      <c r="C8" s="83">
        <v>87344</v>
      </c>
      <c r="D8" s="83">
        <v>92195</v>
      </c>
      <c r="E8" s="83">
        <v>102420</v>
      </c>
      <c r="F8" s="83">
        <v>99488</v>
      </c>
      <c r="G8" s="80">
        <f t="shared" si="0"/>
        <v>-2.8627221245850376E-2</v>
      </c>
      <c r="H8" s="81">
        <f t="shared" si="1"/>
        <v>2.4316578206288186E-2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21" ht="14.1" customHeight="1" x14ac:dyDescent="0.2">
      <c r="A9" s="83" t="s">
        <v>14</v>
      </c>
      <c r="B9" s="83">
        <v>79340</v>
      </c>
      <c r="C9" s="83">
        <v>58640</v>
      </c>
      <c r="D9" s="83">
        <v>57549</v>
      </c>
      <c r="E9" s="83">
        <v>57655</v>
      </c>
      <c r="F9" s="83">
        <v>73447</v>
      </c>
      <c r="G9" s="80">
        <f t="shared" si="0"/>
        <v>0.27390512531437006</v>
      </c>
      <c r="H9" s="81">
        <f t="shared" si="1"/>
        <v>-1.9109640180105636E-2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21" ht="14.1" customHeight="1" x14ac:dyDescent="0.2">
      <c r="A10" s="83" t="s">
        <v>25</v>
      </c>
      <c r="B10" s="83">
        <v>5342</v>
      </c>
      <c r="C10" s="83">
        <v>5213</v>
      </c>
      <c r="D10" s="83">
        <v>5278</v>
      </c>
      <c r="E10" s="83">
        <v>5394</v>
      </c>
      <c r="F10" s="83">
        <v>5621</v>
      </c>
      <c r="G10" s="80">
        <f t="shared" si="0"/>
        <v>4.2083796811271723E-2</v>
      </c>
      <c r="H10" s="81">
        <f t="shared" si="1"/>
        <v>1.2808704977720131E-2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21" ht="14.1" customHeight="1" x14ac:dyDescent="0.2">
      <c r="A11" s="83" t="s">
        <v>16</v>
      </c>
      <c r="B11" s="83">
        <v>5642</v>
      </c>
      <c r="C11" s="83">
        <v>5208</v>
      </c>
      <c r="D11" s="83">
        <v>5151</v>
      </c>
      <c r="E11" s="83">
        <v>5103</v>
      </c>
      <c r="F11" s="83">
        <v>5176</v>
      </c>
      <c r="G11" s="80">
        <f t="shared" si="0"/>
        <v>1.4305310601606891E-2</v>
      </c>
      <c r="H11" s="81">
        <f t="shared" si="1"/>
        <v>-2.1320939351153312E-2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21" ht="14.1" customHeight="1" x14ac:dyDescent="0.2">
      <c r="A12" s="83" t="s">
        <v>18</v>
      </c>
      <c r="B12" s="83">
        <v>6428</v>
      </c>
      <c r="C12" s="83">
        <v>4939</v>
      </c>
      <c r="D12" s="83">
        <v>4548</v>
      </c>
      <c r="E12" s="83">
        <v>5469</v>
      </c>
      <c r="F12" s="83">
        <v>5349</v>
      </c>
      <c r="G12" s="80">
        <f t="shared" si="0"/>
        <v>-2.1941854086670376E-2</v>
      </c>
      <c r="H12" s="81">
        <f t="shared" si="1"/>
        <v>-4.4899258020814736E-2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21" ht="14.1" customHeight="1" x14ac:dyDescent="0.2">
      <c r="A13" s="83" t="s">
        <v>27</v>
      </c>
      <c r="B13" s="83">
        <v>11208</v>
      </c>
      <c r="C13" s="83">
        <v>8295</v>
      </c>
      <c r="D13" s="83">
        <v>7833</v>
      </c>
      <c r="E13" s="83">
        <v>8623</v>
      </c>
      <c r="F13" s="83">
        <v>9011</v>
      </c>
      <c r="G13" s="80">
        <f t="shared" si="0"/>
        <v>4.4995941087788482E-2</v>
      </c>
      <c r="H13" s="81">
        <f t="shared" si="1"/>
        <v>-5.3084518960626936E-2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21" ht="14.1" customHeight="1" x14ac:dyDescent="0.2">
      <c r="A14" s="83" t="s">
        <v>29</v>
      </c>
      <c r="B14" s="83">
        <v>5219</v>
      </c>
      <c r="C14" s="83">
        <v>3752</v>
      </c>
      <c r="D14" s="83">
        <v>3718</v>
      </c>
      <c r="E14" s="83">
        <v>3994</v>
      </c>
      <c r="F14" s="83">
        <v>3713</v>
      </c>
      <c r="G14" s="80">
        <f t="shared" si="0"/>
        <v>-7.0355533299949924E-2</v>
      </c>
      <c r="H14" s="81">
        <f t="shared" si="1"/>
        <v>-8.1594632808565715E-2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21" ht="14.1" customHeight="1" x14ac:dyDescent="0.2">
      <c r="A15" s="83" t="s">
        <v>12</v>
      </c>
      <c r="B15" s="83">
        <v>28204</v>
      </c>
      <c r="C15" s="83">
        <v>26399</v>
      </c>
      <c r="D15" s="83">
        <v>29763</v>
      </c>
      <c r="E15" s="83">
        <v>30721</v>
      </c>
      <c r="F15" s="83">
        <v>28863</v>
      </c>
      <c r="G15" s="80">
        <f t="shared" si="0"/>
        <v>-6.0479802089775769E-2</v>
      </c>
      <c r="H15" s="81">
        <f t="shared" si="1"/>
        <v>5.7908742086765219E-3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21" ht="14.1" customHeight="1" x14ac:dyDescent="0.2">
      <c r="A16" s="83" t="s">
        <v>23</v>
      </c>
      <c r="B16" s="83">
        <v>37371</v>
      </c>
      <c r="C16" s="83">
        <v>31899</v>
      </c>
      <c r="D16" s="83">
        <v>30015</v>
      </c>
      <c r="E16" s="83">
        <v>29931</v>
      </c>
      <c r="F16" s="83">
        <v>25111</v>
      </c>
      <c r="G16" s="80">
        <f t="shared" si="0"/>
        <v>-0.16103705188600448</v>
      </c>
      <c r="H16" s="81">
        <f t="shared" si="1"/>
        <v>-9.4617028037975448E-2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4963</v>
      </c>
      <c r="C17" s="83">
        <v>5087</v>
      </c>
      <c r="D17" s="83">
        <v>5621</v>
      </c>
      <c r="E17" s="83">
        <v>4897</v>
      </c>
      <c r="F17" s="83">
        <v>4836</v>
      </c>
      <c r="G17" s="80">
        <f t="shared" si="0"/>
        <v>-1.2456606085358368E-2</v>
      </c>
      <c r="H17" s="81">
        <f t="shared" si="1"/>
        <v>-6.4596620607245692E-3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4486</v>
      </c>
      <c r="C18" s="83">
        <v>3375</v>
      </c>
      <c r="D18" s="83">
        <v>3427</v>
      </c>
      <c r="E18" s="83">
        <v>4733</v>
      </c>
      <c r="F18" s="83">
        <v>3548</v>
      </c>
      <c r="G18" s="80">
        <f t="shared" si="0"/>
        <v>-0.25036974434819359</v>
      </c>
      <c r="H18" s="81">
        <f t="shared" si="1"/>
        <v>-5.6957890869692163E-2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5914</v>
      </c>
      <c r="C19" s="83">
        <v>5514</v>
      </c>
      <c r="D19" s="83">
        <v>5247</v>
      </c>
      <c r="E19" s="83">
        <v>5875</v>
      </c>
      <c r="F19" s="83">
        <v>5423</v>
      </c>
      <c r="G19" s="80">
        <f t="shared" si="0"/>
        <v>-7.6936170212765997E-2</v>
      </c>
      <c r="H19" s="81">
        <f t="shared" si="1"/>
        <v>-2.1435241947247441E-2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15812</v>
      </c>
      <c r="C20" s="83">
        <v>11807</v>
      </c>
      <c r="D20" s="83">
        <v>13181</v>
      </c>
      <c r="E20" s="83">
        <v>13004</v>
      </c>
      <c r="F20" s="83">
        <v>12772</v>
      </c>
      <c r="G20" s="80">
        <f t="shared" si="0"/>
        <v>-1.7840664410950446E-2</v>
      </c>
      <c r="H20" s="81">
        <f t="shared" si="1"/>
        <v>-5.1978850754696659E-2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4668</v>
      </c>
      <c r="C21" s="83">
        <v>5002</v>
      </c>
      <c r="D21" s="83">
        <v>3959</v>
      </c>
      <c r="E21" s="83">
        <v>3887</v>
      </c>
      <c r="F21" s="83">
        <v>4221</v>
      </c>
      <c r="G21" s="80">
        <f t="shared" si="0"/>
        <v>8.5927450475945522E-2</v>
      </c>
      <c r="H21" s="81">
        <f t="shared" si="1"/>
        <v>-2.4850671139381886E-2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3707</v>
      </c>
      <c r="C22" s="83">
        <v>3056</v>
      </c>
      <c r="D22" s="83">
        <v>3796</v>
      </c>
      <c r="E22" s="83">
        <v>4330</v>
      </c>
      <c r="F22" s="83">
        <v>4647</v>
      </c>
      <c r="G22" s="80">
        <f t="shared" si="0"/>
        <v>7.3210161662817574E-2</v>
      </c>
      <c r="H22" s="81">
        <f t="shared" si="1"/>
        <v>5.8126330675874138E-2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7217</v>
      </c>
      <c r="C23" s="83">
        <v>6190</v>
      </c>
      <c r="D23" s="83">
        <v>6995</v>
      </c>
      <c r="E23" s="83">
        <v>6550</v>
      </c>
      <c r="F23" s="83">
        <v>6175</v>
      </c>
      <c r="G23" s="80">
        <f t="shared" si="0"/>
        <v>-5.7251908396946605E-2</v>
      </c>
      <c r="H23" s="81">
        <f t="shared" si="1"/>
        <v>-3.8232573455592833E-2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4736</v>
      </c>
      <c r="C24" s="83">
        <v>3861</v>
      </c>
      <c r="D24" s="83">
        <v>3108</v>
      </c>
      <c r="E24" s="83">
        <v>3954</v>
      </c>
      <c r="F24" s="83">
        <v>3895</v>
      </c>
      <c r="G24" s="80">
        <f t="shared" si="0"/>
        <v>-1.4921598381385959E-2</v>
      </c>
      <c r="H24" s="81">
        <f t="shared" si="1"/>
        <v>-4.769965410801813E-2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7804</v>
      </c>
      <c r="C25" s="83">
        <v>7334</v>
      </c>
      <c r="D25" s="83">
        <v>7304</v>
      </c>
      <c r="E25" s="83">
        <v>8939</v>
      </c>
      <c r="F25" s="83">
        <v>8777</v>
      </c>
      <c r="G25" s="80">
        <f t="shared" si="0"/>
        <v>-1.8122832531603073E-2</v>
      </c>
      <c r="H25" s="81">
        <f t="shared" si="1"/>
        <v>2.981024819052247E-2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11821</v>
      </c>
      <c r="C26" s="83">
        <v>10913</v>
      </c>
      <c r="D26" s="83">
        <v>11904</v>
      </c>
      <c r="E26" s="83">
        <v>8717</v>
      </c>
      <c r="F26" s="83">
        <v>9055</v>
      </c>
      <c r="G26" s="80">
        <f t="shared" si="0"/>
        <v>3.8774807846736259E-2</v>
      </c>
      <c r="H26" s="81">
        <f t="shared" si="1"/>
        <v>-6.4468189269320075E-2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27678</v>
      </c>
      <c r="C27" s="83">
        <v>21652</v>
      </c>
      <c r="D27" s="83">
        <v>24533</v>
      </c>
      <c r="E27" s="83">
        <v>27229</v>
      </c>
      <c r="F27" s="83">
        <v>26799</v>
      </c>
      <c r="G27" s="80">
        <f t="shared" si="0"/>
        <v>-1.5791986484997578E-2</v>
      </c>
      <c r="H27" s="81">
        <f t="shared" si="1"/>
        <v>-8.0358635311653659E-3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4904</v>
      </c>
      <c r="C28" s="83">
        <v>3150</v>
      </c>
      <c r="D28" s="83">
        <v>3535</v>
      </c>
      <c r="E28" s="83">
        <v>3889</v>
      </c>
      <c r="F28" s="83">
        <v>4003</v>
      </c>
      <c r="G28" s="80">
        <f t="shared" si="0"/>
        <v>2.9313448187194613E-2</v>
      </c>
      <c r="H28" s="81">
        <f t="shared" si="1"/>
        <v>-4.9485421691609188E-2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9181</v>
      </c>
      <c r="C29" s="83">
        <v>5702</v>
      </c>
      <c r="D29" s="83">
        <v>5949</v>
      </c>
      <c r="E29" s="83">
        <v>8586</v>
      </c>
      <c r="F29" s="83">
        <v>14268</v>
      </c>
      <c r="G29" s="80">
        <f t="shared" si="0"/>
        <v>0.66177498252969946</v>
      </c>
      <c r="H29" s="81">
        <f t="shared" si="1"/>
        <v>0.11652455409872164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3174</v>
      </c>
      <c r="C30" s="83">
        <v>2864</v>
      </c>
      <c r="D30" s="83">
        <v>3516</v>
      </c>
      <c r="E30" s="83">
        <v>5230</v>
      </c>
      <c r="F30" s="83">
        <v>9503</v>
      </c>
      <c r="G30" s="80">
        <f t="shared" si="0"/>
        <v>0.81701720841300185</v>
      </c>
      <c r="H30" s="81">
        <f t="shared" si="1"/>
        <v>0.31541700447792453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3528</v>
      </c>
      <c r="C31" s="83">
        <v>3508</v>
      </c>
      <c r="D31" s="83">
        <v>4056</v>
      </c>
      <c r="E31" s="83">
        <v>3631</v>
      </c>
      <c r="F31" s="83">
        <v>4645</v>
      </c>
      <c r="G31" s="80">
        <f t="shared" si="0"/>
        <v>0.27926191131919587</v>
      </c>
      <c r="H31" s="81">
        <f t="shared" si="1"/>
        <v>7.1184513918675751E-2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4543</v>
      </c>
      <c r="C32" s="83">
        <v>2452</v>
      </c>
      <c r="D32" s="83">
        <v>3159</v>
      </c>
      <c r="E32" s="83">
        <v>2651</v>
      </c>
      <c r="F32" s="83">
        <v>4596</v>
      </c>
      <c r="G32" s="80">
        <f t="shared" si="0"/>
        <v>0.73368540173519436</v>
      </c>
      <c r="H32" s="81">
        <f t="shared" si="1"/>
        <v>2.9039014794256524E-3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4754</v>
      </c>
      <c r="C33" s="83">
        <v>3578</v>
      </c>
      <c r="D33" s="83">
        <v>3859</v>
      </c>
      <c r="E33" s="83">
        <v>3648</v>
      </c>
      <c r="F33" s="83">
        <v>6738</v>
      </c>
      <c r="G33" s="80">
        <f t="shared" si="0"/>
        <v>0.84703947368421062</v>
      </c>
      <c r="H33" s="81">
        <f t="shared" si="1"/>
        <v>9.1108545891647408E-2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2919</v>
      </c>
      <c r="C34" s="83">
        <v>2244</v>
      </c>
      <c r="D34" s="83">
        <v>2401</v>
      </c>
      <c r="E34" s="83">
        <v>2698</v>
      </c>
      <c r="F34" s="83">
        <v>2791</v>
      </c>
      <c r="G34" s="80">
        <f t="shared" si="0"/>
        <v>3.4469977761304671E-2</v>
      </c>
      <c r="H34" s="81">
        <f t="shared" si="1"/>
        <v>-1.1147683235795069E-2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2469</v>
      </c>
      <c r="C35" s="83">
        <v>1936</v>
      </c>
      <c r="D35" s="83">
        <v>2461</v>
      </c>
      <c r="E35" s="83">
        <v>3196</v>
      </c>
      <c r="F35" s="83">
        <v>3485</v>
      </c>
      <c r="G35" s="80">
        <f t="shared" si="0"/>
        <v>9.0425531914893664E-2</v>
      </c>
      <c r="H35" s="81">
        <f t="shared" si="1"/>
        <v>8.9984753427859721E-2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63793</v>
      </c>
      <c r="C36" s="90">
        <v>51913</v>
      </c>
      <c r="D36" s="90">
        <f>D38-SUM(D5:D35)</f>
        <v>48942</v>
      </c>
      <c r="E36" s="90">
        <f>E38-SUM(E5:E35)</f>
        <v>50041</v>
      </c>
      <c r="F36" s="90">
        <v>54205</v>
      </c>
      <c r="G36" s="80">
        <f t="shared" si="0"/>
        <v>8.3211766351591665E-2</v>
      </c>
      <c r="H36" s="81">
        <f t="shared" si="1"/>
        <v>-3.98997547509371E-2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671224</v>
      </c>
      <c r="C37" s="67">
        <v>575711</v>
      </c>
      <c r="D37" s="67">
        <v>581934</v>
      </c>
      <c r="E37" s="67">
        <v>573829</v>
      </c>
      <c r="F37" s="67">
        <v>597436</v>
      </c>
      <c r="G37" s="70">
        <f t="shared" si="0"/>
        <v>4.1139433524621349E-2</v>
      </c>
      <c r="H37" s="71">
        <f t="shared" si="1"/>
        <v>-2.8694209085768696E-2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900376</v>
      </c>
      <c r="C38" s="72">
        <v>797761</v>
      </c>
      <c r="D38" s="72">
        <v>840051</v>
      </c>
      <c r="E38" s="72">
        <v>852495</v>
      </c>
      <c r="F38" s="72">
        <v>834860</v>
      </c>
      <c r="G38" s="70">
        <f t="shared" si="0"/>
        <v>-2.0686338336295185E-2</v>
      </c>
      <c r="H38" s="70">
        <f t="shared" si="1"/>
        <v>-1.8709858251113709E-2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46"/>
      <c r="C39" s="46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6"/>
      <c r="C40" s="46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B41" s="46"/>
      <c r="C41" s="46"/>
      <c r="F41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F45" s="49"/>
      <c r="G45" s="49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F46" s="49"/>
      <c r="G46" s="49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F47" s="49"/>
      <c r="G47" s="49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F48" s="49"/>
      <c r="G48" s="49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F49" s="49"/>
      <c r="G49" s="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</row>
    <row r="70" spans="2:26" x14ac:dyDescent="0.2">
      <c r="B70" s="46"/>
      <c r="C70" s="46"/>
    </row>
    <row r="71" spans="2:26" x14ac:dyDescent="0.2">
      <c r="B71" s="46"/>
      <c r="C71" s="46"/>
    </row>
    <row r="72" spans="2:26" x14ac:dyDescent="0.2">
      <c r="B72" s="46"/>
      <c r="C72" s="46"/>
    </row>
    <row r="73" spans="2:26" x14ac:dyDescent="0.2">
      <c r="B73" s="46"/>
      <c r="C73" s="46"/>
    </row>
    <row r="74" spans="2:26" x14ac:dyDescent="0.2">
      <c r="B74" s="46"/>
      <c r="C74" s="46"/>
    </row>
    <row r="75" spans="2:26" x14ac:dyDescent="0.2">
      <c r="B75" s="46"/>
      <c r="C75" s="46"/>
    </row>
    <row r="76" spans="2:26" x14ac:dyDescent="0.2">
      <c r="B76" s="46"/>
      <c r="C76" s="46"/>
    </row>
    <row r="77" spans="2:26" x14ac:dyDescent="0.2">
      <c r="B77" s="46"/>
      <c r="C77" s="46"/>
    </row>
    <row r="78" spans="2:26" x14ac:dyDescent="0.2">
      <c r="B78" s="46"/>
      <c r="C78" s="46"/>
    </row>
    <row r="79" spans="2:26" x14ac:dyDescent="0.2">
      <c r="B79" s="46"/>
      <c r="C79" s="46"/>
    </row>
    <row r="80" spans="2:26" x14ac:dyDescent="0.2">
      <c r="B80" s="46"/>
      <c r="C80" s="46"/>
    </row>
    <row r="81" spans="2:3" x14ac:dyDescent="0.2">
      <c r="B81" s="46"/>
      <c r="C81" s="46"/>
    </row>
    <row r="82" spans="2:3" x14ac:dyDescent="0.2">
      <c r="B82" s="46"/>
      <c r="C82" s="46"/>
    </row>
    <row r="83" spans="2:3" x14ac:dyDescent="0.2">
      <c r="B83" s="46"/>
      <c r="C83" s="46"/>
    </row>
    <row r="84" spans="2:3" x14ac:dyDescent="0.2">
      <c r="B84" s="46"/>
      <c r="C84" s="46"/>
    </row>
    <row r="85" spans="2:3" x14ac:dyDescent="0.2">
      <c r="B85" s="46"/>
      <c r="C85" s="46"/>
    </row>
    <row r="86" spans="2:3" x14ac:dyDescent="0.2">
      <c r="B86" s="46"/>
      <c r="C86" s="46"/>
    </row>
    <row r="87" spans="2:3" x14ac:dyDescent="0.2">
      <c r="B87" s="46"/>
      <c r="C87" s="46"/>
    </row>
    <row r="88" spans="2:3" x14ac:dyDescent="0.2">
      <c r="B88" s="46"/>
      <c r="C88" s="46"/>
    </row>
    <row r="89" spans="2:3" x14ac:dyDescent="0.2">
      <c r="B89" s="46"/>
      <c r="C89" s="46"/>
    </row>
    <row r="90" spans="2:3" x14ac:dyDescent="0.2">
      <c r="B90" s="46"/>
      <c r="C90" s="46"/>
    </row>
    <row r="91" spans="2:3" x14ac:dyDescent="0.2">
      <c r="B91" s="46"/>
      <c r="C91" s="46"/>
    </row>
    <row r="92" spans="2:3" x14ac:dyDescent="0.2">
      <c r="B92" s="46"/>
      <c r="C92" s="46"/>
    </row>
    <row r="93" spans="2:3" x14ac:dyDescent="0.2">
      <c r="B93" s="46"/>
      <c r="C93" s="46"/>
    </row>
    <row r="94" spans="2:3" x14ac:dyDescent="0.2">
      <c r="B94" s="46"/>
      <c r="C94" s="46"/>
    </row>
    <row r="95" spans="2:3" x14ac:dyDescent="0.2">
      <c r="B95" s="46"/>
      <c r="C95" s="46"/>
    </row>
    <row r="96" spans="2:3" x14ac:dyDescent="0.2">
      <c r="B96" s="46"/>
      <c r="C96" s="46"/>
    </row>
    <row r="97" spans="2:3" x14ac:dyDescent="0.2">
      <c r="B97" s="46"/>
      <c r="C97" s="46"/>
    </row>
    <row r="98" spans="2:3" x14ac:dyDescent="0.2">
      <c r="B98" s="46"/>
      <c r="C98" s="46"/>
    </row>
    <row r="99" spans="2:3" x14ac:dyDescent="0.2">
      <c r="B99" s="46"/>
      <c r="C99" s="46"/>
    </row>
    <row r="100" spans="2:3" x14ac:dyDescent="0.2">
      <c r="B100" s="46"/>
      <c r="C100" s="46"/>
    </row>
    <row r="101" spans="2:3" x14ac:dyDescent="0.2">
      <c r="B101" s="46"/>
      <c r="C101" s="46"/>
    </row>
    <row r="102" spans="2:3" x14ac:dyDescent="0.2">
      <c r="B102" s="46"/>
      <c r="C102" s="46"/>
    </row>
    <row r="103" spans="2:3" x14ac:dyDescent="0.2">
      <c r="B103" s="46"/>
      <c r="C103" s="46"/>
    </row>
    <row r="104" spans="2:3" x14ac:dyDescent="0.2">
      <c r="B104" s="46"/>
      <c r="C104" s="46"/>
    </row>
    <row r="105" spans="2:3" x14ac:dyDescent="0.2">
      <c r="B105" s="46"/>
      <c r="C105" s="46"/>
    </row>
    <row r="106" spans="2:3" x14ac:dyDescent="0.2">
      <c r="B106" s="46"/>
      <c r="C106" s="46"/>
    </row>
    <row r="107" spans="2:3" x14ac:dyDescent="0.2">
      <c r="B107" s="46"/>
      <c r="C107" s="46"/>
    </row>
    <row r="108" spans="2:3" x14ac:dyDescent="0.2">
      <c r="B108" s="46"/>
      <c r="C108" s="46"/>
    </row>
    <row r="109" spans="2:3" x14ac:dyDescent="0.2">
      <c r="B109" s="46"/>
      <c r="C109" s="46"/>
    </row>
    <row r="110" spans="2:3" x14ac:dyDescent="0.2">
      <c r="B110" s="46"/>
      <c r="C110" s="46"/>
    </row>
    <row r="111" spans="2:3" x14ac:dyDescent="0.2">
      <c r="B111" s="46"/>
      <c r="C111" s="46"/>
    </row>
    <row r="112" spans="2:3" x14ac:dyDescent="0.2">
      <c r="B112" s="46"/>
      <c r="C112" s="46"/>
    </row>
    <row r="113" spans="2:3" x14ac:dyDescent="0.2">
      <c r="B113" s="46"/>
      <c r="C113" s="46"/>
    </row>
    <row r="114" spans="2:3" x14ac:dyDescent="0.2">
      <c r="B114" s="46"/>
      <c r="C114" s="46"/>
    </row>
    <row r="115" spans="2:3" x14ac:dyDescent="0.2">
      <c r="B115" s="46"/>
      <c r="C115" s="46"/>
    </row>
    <row r="116" spans="2:3" x14ac:dyDescent="0.2">
      <c r="B116" s="46"/>
      <c r="C116" s="46"/>
    </row>
    <row r="117" spans="2:3" x14ac:dyDescent="0.2">
      <c r="B117" s="46"/>
      <c r="C117" s="46"/>
    </row>
    <row r="118" spans="2:3" x14ac:dyDescent="0.2">
      <c r="B118" s="46"/>
      <c r="C118" s="46"/>
    </row>
    <row r="119" spans="2:3" x14ac:dyDescent="0.2">
      <c r="B119" s="46"/>
      <c r="C119" s="46"/>
    </row>
    <row r="120" spans="2:3" x14ac:dyDescent="0.2">
      <c r="B120" s="46"/>
      <c r="C120" s="46"/>
    </row>
    <row r="121" spans="2:3" x14ac:dyDescent="0.2">
      <c r="B121" s="46"/>
      <c r="C121" s="46"/>
    </row>
    <row r="122" spans="2:3" x14ac:dyDescent="0.2">
      <c r="B122" s="46"/>
      <c r="C122" s="46"/>
    </row>
    <row r="123" spans="2:3" x14ac:dyDescent="0.2">
      <c r="B123" s="46"/>
      <c r="C123" s="46"/>
    </row>
    <row r="124" spans="2:3" x14ac:dyDescent="0.2">
      <c r="B124" s="46"/>
      <c r="C124" s="46"/>
    </row>
    <row r="125" spans="2:3" x14ac:dyDescent="0.2">
      <c r="B125" s="46"/>
      <c r="C125" s="46"/>
    </row>
    <row r="126" spans="2:3" x14ac:dyDescent="0.2">
      <c r="B126" s="46"/>
      <c r="C126" s="46"/>
    </row>
    <row r="127" spans="2:3" x14ac:dyDescent="0.2">
      <c r="B127" s="46"/>
      <c r="C127" s="46"/>
    </row>
    <row r="128" spans="2:3" x14ac:dyDescent="0.2">
      <c r="B128" s="46"/>
      <c r="C128" s="46"/>
    </row>
    <row r="129" spans="2:3" x14ac:dyDescent="0.2">
      <c r="B129" s="46"/>
      <c r="C129" s="46"/>
    </row>
    <row r="130" spans="2:3" x14ac:dyDescent="0.2">
      <c r="B130" s="46"/>
      <c r="C130" s="46"/>
    </row>
    <row r="131" spans="2:3" x14ac:dyDescent="0.2">
      <c r="B131" s="46"/>
      <c r="C131" s="46"/>
    </row>
    <row r="132" spans="2:3" x14ac:dyDescent="0.2">
      <c r="B132" s="46"/>
      <c r="C132" s="46"/>
    </row>
    <row r="133" spans="2:3" x14ac:dyDescent="0.2">
      <c r="B133" s="46"/>
      <c r="C133" s="46"/>
    </row>
    <row r="134" spans="2:3" x14ac:dyDescent="0.2">
      <c r="B134" s="46"/>
      <c r="C134" s="46"/>
    </row>
    <row r="135" spans="2:3" x14ac:dyDescent="0.2">
      <c r="B135" s="46"/>
      <c r="C135" s="46"/>
    </row>
    <row r="136" spans="2:3" x14ac:dyDescent="0.2">
      <c r="B136" s="46"/>
      <c r="C136" s="46"/>
    </row>
    <row r="137" spans="2:3" x14ac:dyDescent="0.2">
      <c r="B137" s="46"/>
      <c r="C137" s="46"/>
    </row>
    <row r="138" spans="2:3" x14ac:dyDescent="0.2">
      <c r="B138" s="46"/>
      <c r="C138" s="46"/>
    </row>
    <row r="139" spans="2:3" x14ac:dyDescent="0.2">
      <c r="B139" s="46"/>
      <c r="C139" s="46"/>
    </row>
    <row r="140" spans="2:3" x14ac:dyDescent="0.2">
      <c r="B140" s="46"/>
      <c r="C140" s="46"/>
    </row>
    <row r="141" spans="2:3" x14ac:dyDescent="0.2">
      <c r="B141" s="46"/>
      <c r="C141" s="46"/>
    </row>
    <row r="142" spans="2:3" x14ac:dyDescent="0.2">
      <c r="B142" s="46"/>
      <c r="C142" s="46"/>
    </row>
    <row r="143" spans="2:3" x14ac:dyDescent="0.2">
      <c r="B143" s="46"/>
      <c r="C143" s="46"/>
    </row>
    <row r="144" spans="2:3" x14ac:dyDescent="0.2">
      <c r="B144" s="46"/>
      <c r="C144" s="46"/>
    </row>
    <row r="145" spans="2:3" x14ac:dyDescent="0.2">
      <c r="B145" s="46"/>
      <c r="C145" s="46"/>
    </row>
    <row r="146" spans="2:3" x14ac:dyDescent="0.2">
      <c r="B146" s="46"/>
      <c r="C146" s="46"/>
    </row>
    <row r="147" spans="2:3" x14ac:dyDescent="0.2">
      <c r="B147" s="46"/>
      <c r="C147" s="46"/>
    </row>
    <row r="148" spans="2:3" x14ac:dyDescent="0.2">
      <c r="B148" s="46"/>
      <c r="C148" s="46"/>
    </row>
    <row r="149" spans="2:3" x14ac:dyDescent="0.2">
      <c r="B149" s="46"/>
      <c r="C149" s="46"/>
    </row>
    <row r="150" spans="2:3" x14ac:dyDescent="0.2">
      <c r="B150" s="46"/>
      <c r="C150" s="46"/>
    </row>
  </sheetData>
  <conditionalFormatting sqref="J5:J38">
    <cfRule type="cellIs" dxfId="2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3" width="12.5703125" style="42" customWidth="1"/>
    <col min="4" max="5" width="12.5703125" style="40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63"/>
      <c r="C1" s="63"/>
      <c r="D1" s="52"/>
      <c r="E1" s="52"/>
      <c r="F1" s="53"/>
      <c r="G1" s="53"/>
      <c r="H1" s="53"/>
      <c r="I1" s="54" t="s">
        <v>57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4"/>
      <c r="C2" s="64"/>
      <c r="D2" s="56"/>
      <c r="E2" s="56"/>
      <c r="F2" s="60"/>
      <c r="G2" s="60"/>
      <c r="H2" s="60"/>
      <c r="I2" s="59" t="s">
        <v>58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37">
        <v>166823</v>
      </c>
      <c r="C5" s="37">
        <v>137662</v>
      </c>
      <c r="D5" s="78">
        <v>165759</v>
      </c>
      <c r="E5" s="83">
        <v>170135</v>
      </c>
      <c r="F5" s="83">
        <v>180914</v>
      </c>
      <c r="G5" s="80">
        <f>IF(E5&gt;0,F5/E5-1,"-")</f>
        <v>6.3355570576307141E-2</v>
      </c>
      <c r="H5" s="81">
        <f>IF(B5&gt;0,((F5/B5)^(1/4)-1),"-")</f>
        <v>2.0478977164526402E-2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38">
        <v>48715</v>
      </c>
      <c r="C6" s="38">
        <v>46639</v>
      </c>
      <c r="D6" s="98">
        <v>58528</v>
      </c>
      <c r="E6" s="50">
        <v>62677</v>
      </c>
      <c r="F6" s="101">
        <v>64026</v>
      </c>
      <c r="G6" s="80">
        <f t="shared" ref="G6:G38" si="0">IF(E6&gt;0,F6/E6-1,"-")</f>
        <v>2.1523046731656059E-2</v>
      </c>
      <c r="H6" s="81">
        <f t="shared" ref="H6:H38" si="1">IF(B6&gt;0,((F6/B6)^(1/4)-1),"-")</f>
        <v>7.071383868800285E-2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38">
        <v>55988</v>
      </c>
      <c r="C7" s="38">
        <v>53885</v>
      </c>
      <c r="D7" s="83">
        <v>66865</v>
      </c>
      <c r="E7" s="83">
        <v>61741</v>
      </c>
      <c r="F7" s="83">
        <v>60561</v>
      </c>
      <c r="G7" s="80">
        <f t="shared" si="0"/>
        <v>-1.9112097309729403E-2</v>
      </c>
      <c r="H7" s="81">
        <f t="shared" si="1"/>
        <v>1.9822339200348926E-2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38">
        <v>34571</v>
      </c>
      <c r="C8" s="38">
        <v>41149</v>
      </c>
      <c r="D8" s="83">
        <v>39212</v>
      </c>
      <c r="E8" s="83">
        <v>37554</v>
      </c>
      <c r="F8" s="83">
        <v>38238</v>
      </c>
      <c r="G8" s="80">
        <f t="shared" si="0"/>
        <v>1.8213772168077957E-2</v>
      </c>
      <c r="H8" s="81">
        <f t="shared" si="1"/>
        <v>2.5523948552624631E-2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38">
        <v>32668</v>
      </c>
      <c r="C9" s="38">
        <v>24418</v>
      </c>
      <c r="D9" s="83">
        <v>24901</v>
      </c>
      <c r="E9" s="83">
        <v>25154</v>
      </c>
      <c r="F9" s="83">
        <v>24183</v>
      </c>
      <c r="G9" s="80">
        <f t="shared" si="0"/>
        <v>-3.860221038403433E-2</v>
      </c>
      <c r="H9" s="81">
        <f t="shared" si="1"/>
        <v>-7.2429544545705049E-2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38">
        <v>1660</v>
      </c>
      <c r="C10" s="38">
        <v>1690</v>
      </c>
      <c r="D10" s="83">
        <v>1991</v>
      </c>
      <c r="E10" s="83">
        <v>2128</v>
      </c>
      <c r="F10" s="83">
        <v>2153</v>
      </c>
      <c r="G10" s="80">
        <f t="shared" si="0"/>
        <v>1.1748120300751896E-2</v>
      </c>
      <c r="H10" s="81">
        <f t="shared" si="1"/>
        <v>6.7170927546009285E-2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38">
        <v>907</v>
      </c>
      <c r="C11" s="38">
        <v>1037</v>
      </c>
      <c r="D11" s="83">
        <v>1259</v>
      </c>
      <c r="E11" s="83">
        <v>1662</v>
      </c>
      <c r="F11" s="83">
        <v>1716</v>
      </c>
      <c r="G11" s="80">
        <f t="shared" si="0"/>
        <v>3.2490974729241895E-2</v>
      </c>
      <c r="H11" s="81">
        <f t="shared" si="1"/>
        <v>0.17280956461347641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38">
        <v>2116</v>
      </c>
      <c r="C12" s="38">
        <v>2011</v>
      </c>
      <c r="D12" s="83">
        <v>1981</v>
      </c>
      <c r="E12" s="83">
        <v>2470</v>
      </c>
      <c r="F12" s="83">
        <v>2193</v>
      </c>
      <c r="G12" s="80">
        <f t="shared" si="0"/>
        <v>-0.11214574898785423</v>
      </c>
      <c r="H12" s="81">
        <f t="shared" si="1"/>
        <v>8.9757817564992681E-3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38">
        <v>2198</v>
      </c>
      <c r="C13" s="38">
        <v>2081</v>
      </c>
      <c r="D13" s="83">
        <v>2409</v>
      </c>
      <c r="E13" s="83">
        <v>2440</v>
      </c>
      <c r="F13" s="83">
        <v>2238</v>
      </c>
      <c r="G13" s="80">
        <f t="shared" si="0"/>
        <v>-8.2786885245901609E-2</v>
      </c>
      <c r="H13" s="81">
        <f t="shared" si="1"/>
        <v>4.5188679058421055E-3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38">
        <v>884</v>
      </c>
      <c r="C14" s="38">
        <v>952</v>
      </c>
      <c r="D14" s="83">
        <v>1019</v>
      </c>
      <c r="E14" s="83">
        <v>1332</v>
      </c>
      <c r="F14" s="83">
        <v>1151</v>
      </c>
      <c r="G14" s="80">
        <f t="shared" si="0"/>
        <v>-0.1358858858858859</v>
      </c>
      <c r="H14" s="81">
        <f t="shared" si="1"/>
        <v>6.8207848732512844E-2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38">
        <v>12444</v>
      </c>
      <c r="C15" s="38">
        <v>9686</v>
      </c>
      <c r="D15" s="83">
        <v>9975</v>
      </c>
      <c r="E15" s="83">
        <v>10545</v>
      </c>
      <c r="F15" s="83">
        <v>10807</v>
      </c>
      <c r="G15" s="80">
        <f t="shared" si="0"/>
        <v>2.484589853010899E-2</v>
      </c>
      <c r="H15" s="81">
        <f t="shared" si="1"/>
        <v>-3.4646696159538304E-2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38">
        <v>5040</v>
      </c>
      <c r="C16" s="38">
        <v>4314</v>
      </c>
      <c r="D16" s="83">
        <v>6610</v>
      </c>
      <c r="E16" s="83">
        <v>6126</v>
      </c>
      <c r="F16" s="83">
        <v>6312</v>
      </c>
      <c r="G16" s="80">
        <f t="shared" si="0"/>
        <v>3.0362389813908042E-2</v>
      </c>
      <c r="H16" s="81">
        <f t="shared" si="1"/>
        <v>5.7874414315010947E-2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38">
        <v>946</v>
      </c>
      <c r="C17" s="38">
        <v>1118</v>
      </c>
      <c r="D17" s="83">
        <v>1304</v>
      </c>
      <c r="E17" s="83">
        <v>1339</v>
      </c>
      <c r="F17" s="83">
        <v>2771</v>
      </c>
      <c r="G17" s="80">
        <f t="shared" si="0"/>
        <v>1.0694548170276326</v>
      </c>
      <c r="H17" s="81">
        <f t="shared" si="1"/>
        <v>0.30823675754527713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38">
        <v>627</v>
      </c>
      <c r="C18" s="38">
        <v>957</v>
      </c>
      <c r="D18" s="83">
        <v>622</v>
      </c>
      <c r="E18" s="83">
        <v>681</v>
      </c>
      <c r="F18" s="83">
        <v>697</v>
      </c>
      <c r="G18" s="80">
        <f t="shared" si="0"/>
        <v>2.3494860499265746E-2</v>
      </c>
      <c r="H18" s="81">
        <f t="shared" si="1"/>
        <v>2.6812883871339732E-2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38">
        <v>1257</v>
      </c>
      <c r="C19" s="38">
        <v>1225</v>
      </c>
      <c r="D19" s="83">
        <v>1403</v>
      </c>
      <c r="E19" s="83">
        <v>1362</v>
      </c>
      <c r="F19" s="83">
        <v>1872</v>
      </c>
      <c r="G19" s="80">
        <f t="shared" si="0"/>
        <v>0.37444933920704848</v>
      </c>
      <c r="H19" s="81">
        <f t="shared" si="1"/>
        <v>0.10469564441480372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38">
        <v>7877</v>
      </c>
      <c r="C20" s="38">
        <v>7609</v>
      </c>
      <c r="D20" s="83">
        <v>9285</v>
      </c>
      <c r="E20" s="83">
        <v>9490</v>
      </c>
      <c r="F20" s="83">
        <v>8978</v>
      </c>
      <c r="G20" s="80">
        <f t="shared" si="0"/>
        <v>-5.3951527924130716E-2</v>
      </c>
      <c r="H20" s="81">
        <f t="shared" si="1"/>
        <v>3.3248274990496318E-2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97">
        <v>1715</v>
      </c>
      <c r="C21" s="38">
        <v>1570</v>
      </c>
      <c r="D21" s="83">
        <v>2364</v>
      </c>
      <c r="E21" s="83">
        <v>2635</v>
      </c>
      <c r="F21" s="83">
        <v>2655</v>
      </c>
      <c r="G21" s="80">
        <f t="shared" si="0"/>
        <v>7.5901328273244584E-3</v>
      </c>
      <c r="H21" s="81">
        <f t="shared" si="1"/>
        <v>0.11544998057162537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38">
        <v>1008</v>
      </c>
      <c r="C22" s="38">
        <v>1200</v>
      </c>
      <c r="D22" s="83">
        <v>886</v>
      </c>
      <c r="E22" s="83">
        <v>1297</v>
      </c>
      <c r="F22" s="83">
        <v>1057</v>
      </c>
      <c r="G22" s="80">
        <f t="shared" si="0"/>
        <v>-0.18504240555127216</v>
      </c>
      <c r="H22" s="81">
        <f t="shared" si="1"/>
        <v>1.1937322146835738E-2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38">
        <v>2156</v>
      </c>
      <c r="C23" s="38">
        <v>2470</v>
      </c>
      <c r="D23" s="83">
        <v>2681</v>
      </c>
      <c r="E23" s="83">
        <v>3016</v>
      </c>
      <c r="F23" s="83">
        <v>2436</v>
      </c>
      <c r="G23" s="80">
        <f t="shared" si="0"/>
        <v>-0.19230769230769229</v>
      </c>
      <c r="H23" s="81">
        <f t="shared" si="1"/>
        <v>3.0996359715956157E-2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38">
        <v>827</v>
      </c>
      <c r="C24" s="38">
        <v>884</v>
      </c>
      <c r="D24" s="83">
        <v>850</v>
      </c>
      <c r="E24" s="83">
        <v>1068</v>
      </c>
      <c r="F24" s="83">
        <v>1005</v>
      </c>
      <c r="G24" s="80">
        <f t="shared" si="0"/>
        <v>-5.8988764044943798E-2</v>
      </c>
      <c r="H24" s="81">
        <f t="shared" si="1"/>
        <v>4.9941587182685598E-2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97">
        <v>1997</v>
      </c>
      <c r="C25" s="38">
        <v>2026</v>
      </c>
      <c r="D25" s="83">
        <v>2631</v>
      </c>
      <c r="E25" s="83">
        <v>2643</v>
      </c>
      <c r="F25" s="83">
        <v>2895</v>
      </c>
      <c r="G25" s="80">
        <f t="shared" si="0"/>
        <v>9.5346197502837793E-2</v>
      </c>
      <c r="H25" s="81">
        <f t="shared" si="1"/>
        <v>9.7280410224131808E-2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97">
        <v>1888</v>
      </c>
      <c r="C26" s="38">
        <v>1401</v>
      </c>
      <c r="D26" s="83">
        <v>2098</v>
      </c>
      <c r="E26" s="83">
        <v>2069</v>
      </c>
      <c r="F26" s="83">
        <v>2505</v>
      </c>
      <c r="G26" s="80">
        <f t="shared" si="0"/>
        <v>0.21072982116964711</v>
      </c>
      <c r="H26" s="81">
        <f t="shared" si="1"/>
        <v>7.325132930771705E-2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97">
        <v>6275</v>
      </c>
      <c r="C27" s="38">
        <v>5789</v>
      </c>
      <c r="D27" s="83">
        <v>7595</v>
      </c>
      <c r="E27" s="83">
        <v>8993</v>
      </c>
      <c r="F27" s="83">
        <v>7517</v>
      </c>
      <c r="G27" s="80">
        <f t="shared" si="0"/>
        <v>-0.16412765484265535</v>
      </c>
      <c r="H27" s="81">
        <f t="shared" si="1"/>
        <v>4.6183111685416778E-2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97">
        <v>739</v>
      </c>
      <c r="C28" s="38">
        <v>603</v>
      </c>
      <c r="D28" s="83">
        <v>971</v>
      </c>
      <c r="E28" s="83">
        <v>1221</v>
      </c>
      <c r="F28" s="83">
        <v>1409</v>
      </c>
      <c r="G28" s="80">
        <f t="shared" si="0"/>
        <v>0.15397215397215391</v>
      </c>
      <c r="H28" s="81">
        <f t="shared" si="1"/>
        <v>0.17507784649490143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38">
        <v>1840</v>
      </c>
      <c r="C29" s="38">
        <v>1685</v>
      </c>
      <c r="D29" s="83">
        <v>1590</v>
      </c>
      <c r="E29" s="83">
        <v>1563</v>
      </c>
      <c r="F29" s="83">
        <v>1412</v>
      </c>
      <c r="G29" s="80">
        <f t="shared" si="0"/>
        <v>-9.660908509277033E-2</v>
      </c>
      <c r="H29" s="81">
        <f t="shared" si="1"/>
        <v>-6.404661691150737E-2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38">
        <v>1847</v>
      </c>
      <c r="C30" s="38">
        <v>1520</v>
      </c>
      <c r="D30" s="83">
        <v>1663</v>
      </c>
      <c r="E30" s="83">
        <v>1733</v>
      </c>
      <c r="F30" s="83">
        <v>1697</v>
      </c>
      <c r="G30" s="80">
        <f t="shared" si="0"/>
        <v>-2.0773225620311586E-2</v>
      </c>
      <c r="H30" s="81">
        <f t="shared" si="1"/>
        <v>-2.0952558752106776E-2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38">
        <v>1079</v>
      </c>
      <c r="C31" s="38">
        <v>1084</v>
      </c>
      <c r="D31" s="83">
        <v>1245</v>
      </c>
      <c r="E31" s="83">
        <v>1774</v>
      </c>
      <c r="F31" s="83">
        <v>1714</v>
      </c>
      <c r="G31" s="80">
        <f t="shared" si="0"/>
        <v>-3.3821871476888421E-2</v>
      </c>
      <c r="H31" s="81">
        <f t="shared" si="1"/>
        <v>0.12265765815932261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38">
        <v>540</v>
      </c>
      <c r="C32" s="38">
        <v>597</v>
      </c>
      <c r="D32" s="83">
        <v>510</v>
      </c>
      <c r="E32" s="83">
        <v>498</v>
      </c>
      <c r="F32" s="83">
        <v>515</v>
      </c>
      <c r="G32" s="80">
        <f t="shared" si="0"/>
        <v>3.4136546184738936E-2</v>
      </c>
      <c r="H32" s="81">
        <f t="shared" si="1"/>
        <v>-1.1780618394687692E-2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38">
        <v>1122</v>
      </c>
      <c r="C33" s="38">
        <v>1067</v>
      </c>
      <c r="D33" s="83">
        <v>1424</v>
      </c>
      <c r="E33" s="83">
        <v>1418</v>
      </c>
      <c r="F33" s="83">
        <v>1645</v>
      </c>
      <c r="G33" s="80">
        <f t="shared" si="0"/>
        <v>0.16008462623413267</v>
      </c>
      <c r="H33" s="81">
        <f t="shared" si="1"/>
        <v>0.10038145204602267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38">
        <v>550</v>
      </c>
      <c r="C34" s="38">
        <v>501</v>
      </c>
      <c r="D34" s="83">
        <v>508</v>
      </c>
      <c r="E34" s="83">
        <v>767</v>
      </c>
      <c r="F34" s="83">
        <v>840</v>
      </c>
      <c r="G34" s="80">
        <f t="shared" si="0"/>
        <v>9.5176010430247704E-2</v>
      </c>
      <c r="H34" s="81">
        <f t="shared" si="1"/>
        <v>0.11167835334985687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38">
        <v>321</v>
      </c>
      <c r="C35" s="38">
        <v>304</v>
      </c>
      <c r="D35" s="83">
        <v>520</v>
      </c>
      <c r="E35" s="83">
        <v>659</v>
      </c>
      <c r="F35" s="83">
        <v>756</v>
      </c>
      <c r="G35" s="80">
        <f t="shared" si="0"/>
        <v>0.14719271623672237</v>
      </c>
      <c r="H35" s="81">
        <f t="shared" si="1"/>
        <v>0.23880854049684608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39">
        <v>13825</v>
      </c>
      <c r="C36" s="39">
        <v>15042</v>
      </c>
      <c r="D36" s="39">
        <f>D38-SUM(D5:D35)</f>
        <v>16909</v>
      </c>
      <c r="E36" s="39">
        <f>E38-SUM(E5:E35)</f>
        <v>15305</v>
      </c>
      <c r="F36" s="39">
        <v>13740</v>
      </c>
      <c r="G36" s="80">
        <f t="shared" si="0"/>
        <v>-0.10225416530545572</v>
      </c>
      <c r="H36" s="81">
        <f t="shared" si="1"/>
        <v>-1.5406271671951632E-3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8">
        <v>245627</v>
      </c>
      <c r="C37" s="68">
        <v>236514</v>
      </c>
      <c r="D37" s="67">
        <v>271809</v>
      </c>
      <c r="E37" s="67">
        <v>273360</v>
      </c>
      <c r="F37" s="67">
        <v>271694</v>
      </c>
      <c r="G37" s="70">
        <f t="shared" si="0"/>
        <v>-6.0945273631840546E-3</v>
      </c>
      <c r="H37" s="71">
        <f t="shared" si="1"/>
        <v>2.5536178689476108E-2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4">
        <v>412450</v>
      </c>
      <c r="C38" s="74">
        <v>374176</v>
      </c>
      <c r="D38" s="72">
        <v>437568</v>
      </c>
      <c r="E38" s="72">
        <v>443495</v>
      </c>
      <c r="F38" s="72">
        <v>452608</v>
      </c>
      <c r="G38" s="70">
        <f t="shared" si="0"/>
        <v>2.0548145976843069E-2</v>
      </c>
      <c r="H38" s="70">
        <f t="shared" si="1"/>
        <v>2.3499723120628424E-2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41"/>
      <c r="C39" s="41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41"/>
      <c r="C40" s="41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B41" s="40"/>
      <c r="C41" s="40"/>
      <c r="G41"/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2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B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16.28515625" style="46" customWidth="1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59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 t="s">
        <v>60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99106</v>
      </c>
      <c r="C5" s="78">
        <v>103263</v>
      </c>
      <c r="D5" s="78">
        <v>108741</v>
      </c>
      <c r="E5" s="83">
        <v>81968</v>
      </c>
      <c r="F5" s="83">
        <v>62669</v>
      </c>
      <c r="G5" s="80">
        <f>IF(E5&gt;0,F5/E5-1,"-")</f>
        <v>-0.23544553972281868</v>
      </c>
      <c r="H5" s="81">
        <f>IF(B5&gt;0,((F5/B5)^(1/4)-1),"-")</f>
        <v>-0.10826008963125033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59162</v>
      </c>
      <c r="C6" s="83">
        <v>63766</v>
      </c>
      <c r="D6" s="98">
        <v>62590</v>
      </c>
      <c r="E6" s="50">
        <v>31226</v>
      </c>
      <c r="F6" s="101">
        <v>32853</v>
      </c>
      <c r="G6" s="80">
        <f t="shared" ref="G6:G38" si="0">IF(E6&gt;0,F6/E6-1,"-")</f>
        <v>5.2104015884198995E-2</v>
      </c>
      <c r="H6" s="81">
        <f t="shared" ref="H6:H38" si="1">IF(B6&gt;0,((F6/B6)^(1/4)-1),"-")</f>
        <v>-0.13675703720417687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17295</v>
      </c>
      <c r="C7" s="83">
        <v>15577</v>
      </c>
      <c r="D7" s="83">
        <v>19009</v>
      </c>
      <c r="E7" s="83">
        <v>17701</v>
      </c>
      <c r="F7" s="83">
        <v>15465</v>
      </c>
      <c r="G7" s="80">
        <f t="shared" si="0"/>
        <v>-0.1263205468617592</v>
      </c>
      <c r="H7" s="81">
        <f t="shared" si="1"/>
        <v>-2.7572259485543649E-2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13039</v>
      </c>
      <c r="C8" s="83">
        <v>10596</v>
      </c>
      <c r="D8" s="83">
        <v>11689</v>
      </c>
      <c r="E8" s="83">
        <v>10264</v>
      </c>
      <c r="F8" s="83">
        <v>8538</v>
      </c>
      <c r="G8" s="80">
        <f t="shared" si="0"/>
        <v>-0.16816056118472333</v>
      </c>
      <c r="H8" s="81">
        <f t="shared" si="1"/>
        <v>-0.1004444936818697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15071</v>
      </c>
      <c r="C9" s="83">
        <v>12220</v>
      </c>
      <c r="D9" s="83">
        <v>12121</v>
      </c>
      <c r="E9" s="83">
        <v>8725</v>
      </c>
      <c r="F9" s="83">
        <v>26454</v>
      </c>
      <c r="G9" s="80">
        <f t="shared" si="0"/>
        <v>2.031977077363897</v>
      </c>
      <c r="H9" s="81">
        <f t="shared" si="1"/>
        <v>0.15103179370851594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346</v>
      </c>
      <c r="C10" s="83">
        <v>624</v>
      </c>
      <c r="D10" s="83">
        <v>900</v>
      </c>
      <c r="E10" s="83">
        <v>537</v>
      </c>
      <c r="F10" s="83">
        <v>498</v>
      </c>
      <c r="G10" s="80">
        <f t="shared" si="0"/>
        <v>-7.2625698324022325E-2</v>
      </c>
      <c r="H10" s="81">
        <f t="shared" si="1"/>
        <v>9.5313173410226604E-2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573</v>
      </c>
      <c r="C11" s="83">
        <v>695</v>
      </c>
      <c r="D11" s="83">
        <v>757</v>
      </c>
      <c r="E11" s="83">
        <v>468</v>
      </c>
      <c r="F11" s="83">
        <v>607</v>
      </c>
      <c r="G11" s="80">
        <f t="shared" si="0"/>
        <v>0.29700854700854706</v>
      </c>
      <c r="H11" s="81">
        <f t="shared" si="1"/>
        <v>1.4515104295281356E-2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858</v>
      </c>
      <c r="C12" s="83">
        <v>663</v>
      </c>
      <c r="D12" s="83">
        <v>894</v>
      </c>
      <c r="E12" s="83">
        <v>868</v>
      </c>
      <c r="F12" s="83">
        <v>635</v>
      </c>
      <c r="G12" s="80">
        <f t="shared" si="0"/>
        <v>-0.26843317972350234</v>
      </c>
      <c r="H12" s="81">
        <f t="shared" si="1"/>
        <v>-7.2483574430828535E-2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1175</v>
      </c>
      <c r="C13" s="83">
        <v>683</v>
      </c>
      <c r="D13" s="83">
        <v>1237</v>
      </c>
      <c r="E13" s="83">
        <v>795</v>
      </c>
      <c r="F13" s="83">
        <v>715</v>
      </c>
      <c r="G13" s="80">
        <f t="shared" si="0"/>
        <v>-0.10062893081761004</v>
      </c>
      <c r="H13" s="81">
        <f t="shared" si="1"/>
        <v>-0.11678376443715899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362</v>
      </c>
      <c r="C14" s="83">
        <v>355</v>
      </c>
      <c r="D14" s="83">
        <v>538</v>
      </c>
      <c r="E14" s="83">
        <v>394</v>
      </c>
      <c r="F14" s="83">
        <v>427</v>
      </c>
      <c r="G14" s="80">
        <f t="shared" si="0"/>
        <v>8.3756345177665059E-2</v>
      </c>
      <c r="H14" s="81">
        <f t="shared" si="1"/>
        <v>4.2149023969841659E-2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3682</v>
      </c>
      <c r="C15" s="83">
        <v>3832</v>
      </c>
      <c r="D15" s="83">
        <v>5184</v>
      </c>
      <c r="E15" s="83">
        <v>3868</v>
      </c>
      <c r="F15" s="83">
        <v>3778</v>
      </c>
      <c r="G15" s="80">
        <f t="shared" si="0"/>
        <v>-2.3267838676318542E-2</v>
      </c>
      <c r="H15" s="81">
        <f t="shared" si="1"/>
        <v>6.4554185423144617E-3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4281</v>
      </c>
      <c r="C16" s="83">
        <v>5437</v>
      </c>
      <c r="D16" s="83">
        <v>3951</v>
      </c>
      <c r="E16" s="83">
        <v>2765</v>
      </c>
      <c r="F16" s="83">
        <v>2304</v>
      </c>
      <c r="G16" s="80">
        <f t="shared" si="0"/>
        <v>-0.16672694394213383</v>
      </c>
      <c r="H16" s="81">
        <f t="shared" si="1"/>
        <v>-0.14348630433929999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820</v>
      </c>
      <c r="C17" s="83">
        <v>811</v>
      </c>
      <c r="D17" s="83">
        <v>752</v>
      </c>
      <c r="E17" s="83">
        <v>464</v>
      </c>
      <c r="F17" s="83">
        <v>614</v>
      </c>
      <c r="G17" s="80">
        <f t="shared" si="0"/>
        <v>0.32327586206896552</v>
      </c>
      <c r="H17" s="81">
        <f t="shared" si="1"/>
        <v>-6.977366644258165E-2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448</v>
      </c>
      <c r="C18" s="83">
        <v>324</v>
      </c>
      <c r="D18" s="83">
        <v>465</v>
      </c>
      <c r="E18" s="83">
        <v>1159</v>
      </c>
      <c r="F18" s="83">
        <v>353</v>
      </c>
      <c r="G18" s="80">
        <f t="shared" si="0"/>
        <v>-0.69542709232096633</v>
      </c>
      <c r="H18" s="81">
        <f t="shared" si="1"/>
        <v>-5.7841061268756322E-2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597</v>
      </c>
      <c r="C19" s="83">
        <v>522</v>
      </c>
      <c r="D19" s="83">
        <v>585</v>
      </c>
      <c r="E19" s="83">
        <v>651</v>
      </c>
      <c r="F19" s="83">
        <v>558</v>
      </c>
      <c r="G19" s="80">
        <f t="shared" si="0"/>
        <v>-0.1428571428571429</v>
      </c>
      <c r="H19" s="81">
        <f t="shared" si="1"/>
        <v>-1.6747709106052167E-2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6552</v>
      </c>
      <c r="C20" s="83">
        <v>4490</v>
      </c>
      <c r="D20" s="83">
        <v>4557</v>
      </c>
      <c r="E20" s="83">
        <v>3372</v>
      </c>
      <c r="F20" s="83">
        <v>2046</v>
      </c>
      <c r="G20" s="80">
        <f t="shared" si="0"/>
        <v>-0.39323843416370108</v>
      </c>
      <c r="H20" s="81">
        <f t="shared" si="1"/>
        <v>-0.25246258372702479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751</v>
      </c>
      <c r="C21" s="83">
        <v>903</v>
      </c>
      <c r="D21" s="83">
        <v>526</v>
      </c>
      <c r="E21" s="83">
        <v>449</v>
      </c>
      <c r="F21" s="83">
        <v>359</v>
      </c>
      <c r="G21" s="80">
        <f t="shared" si="0"/>
        <v>-0.20044543429844097</v>
      </c>
      <c r="H21" s="81">
        <f t="shared" si="1"/>
        <v>-0.16849736868898302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772</v>
      </c>
      <c r="C22" s="83">
        <v>414</v>
      </c>
      <c r="D22" s="83">
        <v>389</v>
      </c>
      <c r="E22" s="83">
        <v>384</v>
      </c>
      <c r="F22" s="83">
        <v>450</v>
      </c>
      <c r="G22" s="80">
        <f t="shared" si="0"/>
        <v>0.171875</v>
      </c>
      <c r="H22" s="81">
        <f t="shared" si="1"/>
        <v>-0.12622663245042121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1418</v>
      </c>
      <c r="C23" s="83">
        <v>1054</v>
      </c>
      <c r="D23" s="83">
        <v>1607</v>
      </c>
      <c r="E23" s="83">
        <v>1266</v>
      </c>
      <c r="F23" s="83">
        <v>762</v>
      </c>
      <c r="G23" s="80">
        <f t="shared" si="0"/>
        <v>-0.3981042654028436</v>
      </c>
      <c r="H23" s="81">
        <f t="shared" si="1"/>
        <v>-0.14381091868943108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508</v>
      </c>
      <c r="C24" s="83">
        <v>347</v>
      </c>
      <c r="D24" s="83">
        <v>555</v>
      </c>
      <c r="E24" s="83">
        <v>512</v>
      </c>
      <c r="F24" s="83">
        <v>524</v>
      </c>
      <c r="G24" s="80">
        <f t="shared" si="0"/>
        <v>2.34375E-2</v>
      </c>
      <c r="H24" s="81">
        <f t="shared" si="1"/>
        <v>7.7826880809586108E-3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1096</v>
      </c>
      <c r="C25" s="83">
        <v>974</v>
      </c>
      <c r="D25" s="83">
        <v>1213</v>
      </c>
      <c r="E25" s="83">
        <v>1343</v>
      </c>
      <c r="F25" s="83">
        <v>1098</v>
      </c>
      <c r="G25" s="80">
        <f t="shared" si="0"/>
        <v>-0.1824274013402829</v>
      </c>
      <c r="H25" s="81">
        <f t="shared" si="1"/>
        <v>4.5589252780420253E-4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6773</v>
      </c>
      <c r="C26" s="83">
        <v>7116</v>
      </c>
      <c r="D26" s="83">
        <v>7628</v>
      </c>
      <c r="E26" s="83">
        <v>1604</v>
      </c>
      <c r="F26" s="83">
        <v>1455</v>
      </c>
      <c r="G26" s="80">
        <f t="shared" si="0"/>
        <v>-9.2892768079800514E-2</v>
      </c>
      <c r="H26" s="81">
        <f t="shared" si="1"/>
        <v>-0.319198538442936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2886</v>
      </c>
      <c r="C27" s="83">
        <v>2267</v>
      </c>
      <c r="D27" s="83">
        <v>3386</v>
      </c>
      <c r="E27" s="83">
        <v>3528</v>
      </c>
      <c r="F27" s="83">
        <v>3390</v>
      </c>
      <c r="G27" s="80">
        <f t="shared" si="0"/>
        <v>-3.9115646258503389E-2</v>
      </c>
      <c r="H27" s="81">
        <f t="shared" si="1"/>
        <v>4.1060198218542121E-2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565</v>
      </c>
      <c r="C28" s="83">
        <v>412</v>
      </c>
      <c r="D28" s="83">
        <v>575</v>
      </c>
      <c r="E28" s="83">
        <v>414</v>
      </c>
      <c r="F28" s="83">
        <v>461</v>
      </c>
      <c r="G28" s="80">
        <f t="shared" si="0"/>
        <v>0.11352657004830924</v>
      </c>
      <c r="H28" s="81">
        <f t="shared" si="1"/>
        <v>-4.9585355804351416E-2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1192</v>
      </c>
      <c r="C29" s="83">
        <v>820</v>
      </c>
      <c r="D29" s="83">
        <v>1128</v>
      </c>
      <c r="E29" s="83">
        <v>734</v>
      </c>
      <c r="F29" s="83">
        <v>753</v>
      </c>
      <c r="G29" s="80">
        <f t="shared" si="0"/>
        <v>2.5885558583106372E-2</v>
      </c>
      <c r="H29" s="81">
        <f t="shared" si="1"/>
        <v>-0.10848289487271445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693</v>
      </c>
      <c r="C30" s="83">
        <v>857</v>
      </c>
      <c r="D30" s="83">
        <v>1108</v>
      </c>
      <c r="E30" s="83">
        <v>824</v>
      </c>
      <c r="F30" s="83">
        <v>879</v>
      </c>
      <c r="G30" s="80">
        <f t="shared" si="0"/>
        <v>6.6747572815534006E-2</v>
      </c>
      <c r="H30" s="81">
        <f t="shared" si="1"/>
        <v>6.1240731062175424E-2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961</v>
      </c>
      <c r="C31" s="83">
        <v>1712</v>
      </c>
      <c r="D31" s="83">
        <v>2170</v>
      </c>
      <c r="E31" s="83">
        <v>1094</v>
      </c>
      <c r="F31" s="83">
        <v>1176</v>
      </c>
      <c r="G31" s="80">
        <f t="shared" si="0"/>
        <v>7.4954296160877565E-2</v>
      </c>
      <c r="H31" s="81">
        <f t="shared" si="1"/>
        <v>5.177049500361286E-2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1337</v>
      </c>
      <c r="C32" s="83">
        <v>1005</v>
      </c>
      <c r="D32" s="83">
        <v>1877</v>
      </c>
      <c r="E32" s="83">
        <v>1139</v>
      </c>
      <c r="F32" s="83">
        <v>1020</v>
      </c>
      <c r="G32" s="80">
        <f t="shared" si="0"/>
        <v>-0.10447761194029848</v>
      </c>
      <c r="H32" s="81">
        <f t="shared" si="1"/>
        <v>-6.5418475915517416E-2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874</v>
      </c>
      <c r="C33" s="83">
        <v>505</v>
      </c>
      <c r="D33" s="83">
        <v>673</v>
      </c>
      <c r="E33" s="83">
        <v>582</v>
      </c>
      <c r="F33" s="83">
        <v>563</v>
      </c>
      <c r="G33" s="80">
        <f t="shared" si="0"/>
        <v>-3.2646048109965631E-2</v>
      </c>
      <c r="H33" s="81">
        <f t="shared" si="1"/>
        <v>-0.10412123929780348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599</v>
      </c>
      <c r="C34" s="83">
        <v>366</v>
      </c>
      <c r="D34" s="83">
        <v>629</v>
      </c>
      <c r="E34" s="83">
        <v>346</v>
      </c>
      <c r="F34" s="83">
        <v>399</v>
      </c>
      <c r="G34" s="80">
        <f t="shared" si="0"/>
        <v>0.15317919075144504</v>
      </c>
      <c r="H34" s="81">
        <f t="shared" si="1"/>
        <v>-9.658662013565833E-2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288</v>
      </c>
      <c r="C35" s="83">
        <v>285</v>
      </c>
      <c r="D35" s="83">
        <v>281</v>
      </c>
      <c r="E35" s="83">
        <v>368</v>
      </c>
      <c r="F35" s="83">
        <v>313</v>
      </c>
      <c r="G35" s="80">
        <f t="shared" si="0"/>
        <v>-0.14945652173913049</v>
      </c>
      <c r="H35" s="81">
        <f t="shared" si="1"/>
        <v>2.1028729729515083E-2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9686</v>
      </c>
      <c r="C36" s="90">
        <v>9661</v>
      </c>
      <c r="D36" s="90">
        <f>D38-SUM(D5:D35)</f>
        <v>9017</v>
      </c>
      <c r="E36" s="90">
        <f>E38-SUM(E5:E35)</f>
        <v>8022</v>
      </c>
      <c r="F36" s="90">
        <v>7072</v>
      </c>
      <c r="G36" s="80">
        <f t="shared" si="0"/>
        <v>-0.1184243330840189</v>
      </c>
      <c r="H36" s="81">
        <f t="shared" si="1"/>
        <v>-7.5622327761446839E-2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154660</v>
      </c>
      <c r="C37" s="67">
        <v>149293</v>
      </c>
      <c r="D37" s="67">
        <v>157991</v>
      </c>
      <c r="E37" s="67">
        <v>105866</v>
      </c>
      <c r="F37" s="67">
        <v>116519</v>
      </c>
      <c r="G37" s="70">
        <f t="shared" si="0"/>
        <v>0.1006272079798991</v>
      </c>
      <c r="H37" s="71">
        <f t="shared" si="1"/>
        <v>-6.8345929637707914E-2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253766</v>
      </c>
      <c r="C38" s="72">
        <v>252556</v>
      </c>
      <c r="D38" s="72">
        <v>266732</v>
      </c>
      <c r="E38" s="72">
        <v>187834</v>
      </c>
      <c r="F38" s="72">
        <v>179188</v>
      </c>
      <c r="G38" s="70">
        <f t="shared" si="0"/>
        <v>-4.6030005217372771E-2</v>
      </c>
      <c r="H38" s="70">
        <f t="shared" si="1"/>
        <v>-8.3317644582895811E-2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135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2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150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5" width="12.5703125" style="35" customWidth="1"/>
    <col min="6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61"/>
      <c r="C1" s="61"/>
      <c r="D1" s="61"/>
      <c r="E1" s="61"/>
      <c r="F1" s="53"/>
      <c r="G1" s="53"/>
      <c r="H1" s="53"/>
      <c r="I1" s="54" t="s">
        <v>61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2"/>
      <c r="C2" s="62"/>
      <c r="D2" s="62"/>
      <c r="E2" s="62"/>
      <c r="F2" s="58"/>
      <c r="G2" s="58"/>
      <c r="H2" s="58"/>
      <c r="I2" s="59" t="s">
        <v>62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85" customFormat="1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 spans="1:26" s="85" customFormat="1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ht="14.1" customHeight="1" x14ac:dyDescent="0.2">
      <c r="A5" s="78" t="s">
        <v>4</v>
      </c>
      <c r="B5" s="78">
        <v>4854</v>
      </c>
      <c r="C5" s="78">
        <v>3194</v>
      </c>
      <c r="D5" s="83">
        <v>4829</v>
      </c>
      <c r="E5" s="83">
        <v>5656</v>
      </c>
      <c r="F5" s="83">
        <v>8798</v>
      </c>
      <c r="G5" s="80">
        <f>IF(E5&gt;0,F5/E5-1,"-")</f>
        <v>0.55551626591230541</v>
      </c>
      <c r="H5" s="81">
        <f>IF(B5&gt;0,((F5/B5)^(1/4)-1),"-")</f>
        <v>0.1603020149023433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2114</v>
      </c>
      <c r="C6" s="83">
        <v>1745</v>
      </c>
      <c r="D6" s="98">
        <v>1868</v>
      </c>
      <c r="E6" s="50">
        <v>2129</v>
      </c>
      <c r="F6" s="101">
        <v>2769</v>
      </c>
      <c r="G6" s="80">
        <f t="shared" ref="G6:G38" si="0">IF(E6&gt;0,F6/E6-1,"-")</f>
        <v>0.30061061531235311</v>
      </c>
      <c r="H6" s="81">
        <f t="shared" ref="H6:H38" si="1">IF(B6&gt;0,((F6/B6)^(1/4)-1),"-")</f>
        <v>6.9804679390514712E-2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3049</v>
      </c>
      <c r="C7" s="83">
        <v>1248</v>
      </c>
      <c r="D7" s="83">
        <v>1348</v>
      </c>
      <c r="E7" s="83">
        <v>2181</v>
      </c>
      <c r="F7" s="83">
        <v>1967</v>
      </c>
      <c r="G7" s="80">
        <f t="shared" si="0"/>
        <v>-9.8120128381476435E-2</v>
      </c>
      <c r="H7" s="81">
        <f t="shared" si="1"/>
        <v>-0.10378597930708622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1892</v>
      </c>
      <c r="C8" s="83">
        <v>1468</v>
      </c>
      <c r="D8" s="83">
        <v>1756</v>
      </c>
      <c r="E8" s="83">
        <v>3145</v>
      </c>
      <c r="F8" s="83">
        <v>2806</v>
      </c>
      <c r="G8" s="80">
        <f t="shared" si="0"/>
        <v>-0.10779014308426071</v>
      </c>
      <c r="H8" s="81">
        <f t="shared" si="1"/>
        <v>0.10354903075069455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4517</v>
      </c>
      <c r="C9" s="83">
        <v>1618</v>
      </c>
      <c r="D9" s="83">
        <v>1923</v>
      </c>
      <c r="E9" s="83">
        <v>2981</v>
      </c>
      <c r="F9" s="83">
        <v>2579</v>
      </c>
      <c r="G9" s="80">
        <f t="shared" si="0"/>
        <v>-0.13485407581348541</v>
      </c>
      <c r="H9" s="81">
        <f t="shared" si="1"/>
        <v>-0.13073876430538323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51</v>
      </c>
      <c r="C10" s="83">
        <v>106</v>
      </c>
      <c r="D10" s="83">
        <v>79</v>
      </c>
      <c r="E10" s="83">
        <v>109</v>
      </c>
      <c r="F10" s="83">
        <v>152</v>
      </c>
      <c r="G10" s="80">
        <f t="shared" si="0"/>
        <v>0.39449541284403677</v>
      </c>
      <c r="H10" s="81">
        <f t="shared" si="1"/>
        <v>0.31391827432765695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53</v>
      </c>
      <c r="C11" s="83">
        <v>72</v>
      </c>
      <c r="D11" s="83">
        <v>48</v>
      </c>
      <c r="E11" s="83">
        <v>130</v>
      </c>
      <c r="F11" s="83">
        <v>78</v>
      </c>
      <c r="G11" s="80">
        <f t="shared" si="0"/>
        <v>-0.4</v>
      </c>
      <c r="H11" s="81">
        <f t="shared" si="1"/>
        <v>0.1014243747342598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161</v>
      </c>
      <c r="C12" s="83">
        <v>114</v>
      </c>
      <c r="D12" s="83">
        <v>81</v>
      </c>
      <c r="E12" s="83">
        <v>83</v>
      </c>
      <c r="F12" s="83">
        <v>164</v>
      </c>
      <c r="G12" s="80">
        <f t="shared" si="0"/>
        <v>0.97590361445783125</v>
      </c>
      <c r="H12" s="81">
        <f t="shared" si="1"/>
        <v>4.6261836088719033E-3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210</v>
      </c>
      <c r="C13" s="83">
        <v>252</v>
      </c>
      <c r="D13" s="83">
        <v>81</v>
      </c>
      <c r="E13" s="83">
        <v>143</v>
      </c>
      <c r="F13" s="83">
        <v>176</v>
      </c>
      <c r="G13" s="80">
        <f t="shared" si="0"/>
        <v>0.23076923076923084</v>
      </c>
      <c r="H13" s="81">
        <f t="shared" si="1"/>
        <v>-4.3195204634651208E-2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41</v>
      </c>
      <c r="C14" s="83">
        <v>14</v>
      </c>
      <c r="D14" s="83">
        <v>27</v>
      </c>
      <c r="E14" s="83">
        <v>37</v>
      </c>
      <c r="F14" s="83">
        <v>43</v>
      </c>
      <c r="G14" s="80">
        <f t="shared" si="0"/>
        <v>0.16216216216216206</v>
      </c>
      <c r="H14" s="81">
        <f t="shared" si="1"/>
        <v>1.1978182913798374E-2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715</v>
      </c>
      <c r="C15" s="83">
        <v>316</v>
      </c>
      <c r="D15" s="83">
        <v>466</v>
      </c>
      <c r="E15" s="83">
        <v>713</v>
      </c>
      <c r="F15" s="83">
        <v>715</v>
      </c>
      <c r="G15" s="80">
        <f t="shared" si="0"/>
        <v>2.8050490883591017E-3</v>
      </c>
      <c r="H15" s="81">
        <f t="shared" si="1"/>
        <v>0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411</v>
      </c>
      <c r="C16" s="83">
        <v>414</v>
      </c>
      <c r="D16" s="83">
        <v>348</v>
      </c>
      <c r="E16" s="83">
        <v>670</v>
      </c>
      <c r="F16" s="83">
        <v>635</v>
      </c>
      <c r="G16" s="80">
        <f t="shared" si="0"/>
        <v>-5.2238805970149294E-2</v>
      </c>
      <c r="H16" s="81">
        <f t="shared" si="1"/>
        <v>0.11489245361052292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76</v>
      </c>
      <c r="C17" s="83">
        <v>18</v>
      </c>
      <c r="D17" s="83">
        <v>43</v>
      </c>
      <c r="E17" s="83">
        <v>38</v>
      </c>
      <c r="F17" s="83">
        <v>66</v>
      </c>
      <c r="G17" s="80">
        <f t="shared" si="0"/>
        <v>0.73684210526315796</v>
      </c>
      <c r="H17" s="81">
        <f t="shared" si="1"/>
        <v>-3.4654923721007758E-2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112</v>
      </c>
      <c r="C18" s="83">
        <v>29</v>
      </c>
      <c r="D18" s="83">
        <v>71</v>
      </c>
      <c r="E18" s="83">
        <v>40</v>
      </c>
      <c r="F18" s="83">
        <v>17</v>
      </c>
      <c r="G18" s="80">
        <f t="shared" si="0"/>
        <v>-0.57499999999999996</v>
      </c>
      <c r="H18" s="81">
        <f t="shared" si="1"/>
        <v>-0.37582305294332619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44</v>
      </c>
      <c r="C19" s="83">
        <v>38</v>
      </c>
      <c r="D19" s="83">
        <v>71</v>
      </c>
      <c r="E19" s="83">
        <v>90</v>
      </c>
      <c r="F19" s="83">
        <v>146</v>
      </c>
      <c r="G19" s="80">
        <f t="shared" si="0"/>
        <v>0.62222222222222223</v>
      </c>
      <c r="H19" s="81">
        <f t="shared" si="1"/>
        <v>0.34966207587185183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99</v>
      </c>
      <c r="C20" s="83">
        <v>103</v>
      </c>
      <c r="D20" s="83">
        <v>123</v>
      </c>
      <c r="E20" s="83">
        <v>213</v>
      </c>
      <c r="F20" s="83">
        <v>167</v>
      </c>
      <c r="G20" s="80">
        <f t="shared" si="0"/>
        <v>-0.215962441314554</v>
      </c>
      <c r="H20" s="81">
        <f t="shared" si="1"/>
        <v>0.13964691479786562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58</v>
      </c>
      <c r="C21" s="83">
        <v>24</v>
      </c>
      <c r="D21" s="83">
        <v>59</v>
      </c>
      <c r="E21" s="83">
        <v>122</v>
      </c>
      <c r="F21" s="83">
        <v>60</v>
      </c>
      <c r="G21" s="80">
        <f t="shared" si="0"/>
        <v>-0.50819672131147542</v>
      </c>
      <c r="H21" s="81">
        <f t="shared" si="1"/>
        <v>8.5114057020949652E-3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80</v>
      </c>
      <c r="C22" s="83">
        <v>30</v>
      </c>
      <c r="D22" s="83">
        <v>60</v>
      </c>
      <c r="E22" s="83">
        <v>58</v>
      </c>
      <c r="F22" s="83">
        <v>89</v>
      </c>
      <c r="G22" s="80">
        <f t="shared" si="0"/>
        <v>0.53448275862068972</v>
      </c>
      <c r="H22" s="81">
        <f t="shared" si="1"/>
        <v>2.7010786450877289E-2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225</v>
      </c>
      <c r="C23" s="83">
        <v>9</v>
      </c>
      <c r="D23" s="83">
        <v>30</v>
      </c>
      <c r="E23" s="83">
        <v>51</v>
      </c>
      <c r="F23" s="83">
        <v>71</v>
      </c>
      <c r="G23" s="80">
        <f t="shared" si="0"/>
        <v>0.39215686274509798</v>
      </c>
      <c r="H23" s="81">
        <f t="shared" si="1"/>
        <v>-0.25050462428927733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114</v>
      </c>
      <c r="C24" s="83">
        <v>56</v>
      </c>
      <c r="D24" s="83">
        <v>51</v>
      </c>
      <c r="E24" s="83">
        <v>165</v>
      </c>
      <c r="F24" s="83">
        <v>215</v>
      </c>
      <c r="G24" s="80">
        <f t="shared" si="0"/>
        <v>0.30303030303030298</v>
      </c>
      <c r="H24" s="81">
        <f t="shared" si="1"/>
        <v>0.17188070090056984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92</v>
      </c>
      <c r="C25" s="83">
        <v>64</v>
      </c>
      <c r="D25" s="83">
        <v>120</v>
      </c>
      <c r="E25" s="83">
        <v>219</v>
      </c>
      <c r="F25" s="83">
        <v>220</v>
      </c>
      <c r="G25" s="80">
        <f t="shared" si="0"/>
        <v>4.5662100456620447E-3</v>
      </c>
      <c r="H25" s="81">
        <f t="shared" si="1"/>
        <v>0.24353700470380724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106</v>
      </c>
      <c r="C26" s="83">
        <v>47</v>
      </c>
      <c r="D26" s="83">
        <v>156</v>
      </c>
      <c r="E26" s="83">
        <v>189</v>
      </c>
      <c r="F26" s="83">
        <v>305</v>
      </c>
      <c r="G26" s="80">
        <f t="shared" si="0"/>
        <v>0.61375661375661372</v>
      </c>
      <c r="H26" s="81">
        <f t="shared" si="1"/>
        <v>0.3024123134136727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1267</v>
      </c>
      <c r="C27" s="83">
        <v>500</v>
      </c>
      <c r="D27" s="83">
        <v>369</v>
      </c>
      <c r="E27" s="83">
        <v>613</v>
      </c>
      <c r="F27" s="83">
        <v>548</v>
      </c>
      <c r="G27" s="80">
        <f t="shared" si="0"/>
        <v>-0.10603588907014683</v>
      </c>
      <c r="H27" s="81">
        <f t="shared" si="1"/>
        <v>-0.18903710116582018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694</v>
      </c>
      <c r="C28" s="83">
        <v>77</v>
      </c>
      <c r="D28" s="83">
        <v>53</v>
      </c>
      <c r="E28" s="83">
        <v>115</v>
      </c>
      <c r="F28" s="83">
        <v>100</v>
      </c>
      <c r="G28" s="80">
        <f t="shared" si="0"/>
        <v>-0.13043478260869568</v>
      </c>
      <c r="H28" s="81">
        <f t="shared" si="1"/>
        <v>-0.3838873406587382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1108</v>
      </c>
      <c r="C29" s="83">
        <v>173</v>
      </c>
      <c r="D29" s="83">
        <v>93</v>
      </c>
      <c r="E29" s="83">
        <v>180</v>
      </c>
      <c r="F29" s="83">
        <v>381</v>
      </c>
      <c r="G29" s="80">
        <f t="shared" si="0"/>
        <v>1.1166666666666667</v>
      </c>
      <c r="H29" s="81">
        <f t="shared" si="1"/>
        <v>-0.23423360494536949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36</v>
      </c>
      <c r="C30" s="83">
        <v>33</v>
      </c>
      <c r="D30" s="83">
        <v>79</v>
      </c>
      <c r="E30" s="83">
        <v>130</v>
      </c>
      <c r="F30" s="83">
        <v>340</v>
      </c>
      <c r="G30" s="80">
        <f t="shared" si="0"/>
        <v>1.6153846153846154</v>
      </c>
      <c r="H30" s="81">
        <f t="shared" si="1"/>
        <v>0.75304919661836522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45</v>
      </c>
      <c r="C31" s="83">
        <v>12</v>
      </c>
      <c r="D31" s="83">
        <v>30</v>
      </c>
      <c r="E31" s="83">
        <v>72</v>
      </c>
      <c r="F31" s="83">
        <v>80</v>
      </c>
      <c r="G31" s="80">
        <f t="shared" si="0"/>
        <v>0.11111111111111116</v>
      </c>
      <c r="H31" s="81">
        <f t="shared" si="1"/>
        <v>0.15470053837925146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773</v>
      </c>
      <c r="C32" s="83">
        <v>36</v>
      </c>
      <c r="D32" s="83">
        <v>19</v>
      </c>
      <c r="E32" s="83">
        <v>7</v>
      </c>
      <c r="F32" s="83">
        <v>35</v>
      </c>
      <c r="G32" s="80">
        <f t="shared" si="0"/>
        <v>4</v>
      </c>
      <c r="H32" s="81">
        <f t="shared" si="1"/>
        <v>-0.53871202056306866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95</v>
      </c>
      <c r="C33" s="83">
        <v>33</v>
      </c>
      <c r="D33" s="83">
        <v>34</v>
      </c>
      <c r="E33" s="83">
        <v>109</v>
      </c>
      <c r="F33" s="83">
        <v>89</v>
      </c>
      <c r="G33" s="80">
        <f t="shared" si="0"/>
        <v>-0.1834862385321101</v>
      </c>
      <c r="H33" s="81">
        <f t="shared" si="1"/>
        <v>-1.6177840487932915E-2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60</v>
      </c>
      <c r="C34" s="83">
        <v>67</v>
      </c>
      <c r="D34" s="83">
        <v>118</v>
      </c>
      <c r="E34" s="83">
        <v>279</v>
      </c>
      <c r="F34" s="83">
        <v>195</v>
      </c>
      <c r="G34" s="80">
        <f t="shared" si="0"/>
        <v>-0.30107526881720426</v>
      </c>
      <c r="H34" s="81">
        <f t="shared" si="1"/>
        <v>0.34267480714132525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105</v>
      </c>
      <c r="C35" s="83">
        <v>29</v>
      </c>
      <c r="D35" s="83">
        <v>51</v>
      </c>
      <c r="E35" s="83">
        <v>94</v>
      </c>
      <c r="F35" s="83">
        <v>180</v>
      </c>
      <c r="G35" s="80">
        <f t="shared" si="0"/>
        <v>0.91489361702127669</v>
      </c>
      <c r="H35" s="81">
        <f t="shared" si="1"/>
        <v>0.1442496849097028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411</v>
      </c>
      <c r="C36" s="90">
        <v>204</v>
      </c>
      <c r="D36" s="90">
        <f>D38-SUM(D5:D35)</f>
        <v>550</v>
      </c>
      <c r="E36" s="90">
        <f>E38-SUM(E5:E35)</f>
        <v>1028</v>
      </c>
      <c r="F36" s="90">
        <v>1143</v>
      </c>
      <c r="G36" s="80">
        <f t="shared" si="0"/>
        <v>0.11186770428015569</v>
      </c>
      <c r="H36" s="81">
        <f t="shared" si="1"/>
        <v>0.2913712164539326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18814</v>
      </c>
      <c r="C37" s="67">
        <v>8949</v>
      </c>
      <c r="D37" s="72">
        <v>10205</v>
      </c>
      <c r="E37" s="72">
        <v>16133</v>
      </c>
      <c r="F37" s="72">
        <v>16531</v>
      </c>
      <c r="G37" s="70">
        <f t="shared" si="0"/>
        <v>2.4669931196925621E-2</v>
      </c>
      <c r="H37" s="71">
        <f t="shared" si="1"/>
        <v>-3.1823590286280568E-2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s="85" customFormat="1" ht="14.1" customHeight="1" x14ac:dyDescent="0.2">
      <c r="A38" s="73" t="s">
        <v>47</v>
      </c>
      <c r="B38" s="72">
        <v>23668</v>
      </c>
      <c r="C38" s="72">
        <v>12143</v>
      </c>
      <c r="D38" s="72">
        <v>15034</v>
      </c>
      <c r="E38" s="72">
        <v>21789</v>
      </c>
      <c r="F38" s="72">
        <v>25329</v>
      </c>
      <c r="G38" s="70">
        <f t="shared" si="0"/>
        <v>0.16246730001376841</v>
      </c>
      <c r="H38" s="70">
        <f t="shared" si="1"/>
        <v>1.7101092605862567E-2</v>
      </c>
      <c r="I38" s="72" t="s">
        <v>48</v>
      </c>
      <c r="J38" s="50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</row>
    <row r="39" spans="1:26" s="85" customFormat="1" ht="12.75" customHeight="1" x14ac:dyDescent="0.2">
      <c r="A39" s="14" t="s">
        <v>128</v>
      </c>
      <c r="B39" s="15"/>
      <c r="C39" s="15"/>
      <c r="D39" s="46"/>
      <c r="E39" s="46"/>
      <c r="F39" s="14" t="s">
        <v>115</v>
      </c>
      <c r="G39" s="46"/>
      <c r="H39" s="46"/>
      <c r="I39" s="16" t="s">
        <v>87</v>
      </c>
      <c r="J39" s="46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</row>
    <row r="40" spans="1:26" s="85" customFormat="1" ht="12.75" customHeight="1" x14ac:dyDescent="0.2">
      <c r="A40" s="14"/>
      <c r="B40" s="15"/>
      <c r="C40" s="15"/>
      <c r="D40" s="46"/>
      <c r="E40" s="46"/>
      <c r="F40" s="14" t="s">
        <v>116</v>
      </c>
      <c r="G40" s="46"/>
      <c r="H40" s="46"/>
      <c r="I40" s="15" t="s">
        <v>88</v>
      </c>
      <c r="J40" s="46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 spans="1:26" x14ac:dyDescent="0.2">
      <c r="B41" s="46"/>
      <c r="C41" s="46"/>
      <c r="D41" s="46"/>
      <c r="E41" s="46"/>
      <c r="F41" s="49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B42" s="46"/>
      <c r="C42" s="46"/>
      <c r="D42" s="46"/>
      <c r="E42" s="4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B43" s="46"/>
      <c r="C43" s="46"/>
      <c r="D43" s="46"/>
      <c r="E43" s="4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B44" s="46"/>
      <c r="C44" s="46"/>
      <c r="D44" s="46"/>
      <c r="E44" s="4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B45" s="46"/>
      <c r="C45" s="46"/>
      <c r="D45" s="46"/>
      <c r="E45" s="4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B46" s="46"/>
      <c r="C46" s="46"/>
      <c r="D46" s="46"/>
      <c r="E46" s="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B47" s="46"/>
      <c r="C47" s="46"/>
      <c r="D47" s="46"/>
      <c r="E47" s="4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B48" s="46"/>
      <c r="C48" s="46"/>
      <c r="D48" s="46"/>
      <c r="E48" s="4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2:26" x14ac:dyDescent="0.2">
      <c r="B49" s="46"/>
      <c r="C49" s="46"/>
      <c r="D49" s="46"/>
      <c r="E49" s="4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2:26" x14ac:dyDescent="0.2">
      <c r="B50" s="46"/>
      <c r="C50" s="46"/>
      <c r="D50" s="46"/>
      <c r="E50" s="4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2:26" x14ac:dyDescent="0.2">
      <c r="B51" s="46"/>
      <c r="C51" s="46"/>
      <c r="D51" s="46"/>
      <c r="E51" s="4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2:26" x14ac:dyDescent="0.2">
      <c r="B52" s="46"/>
      <c r="C52" s="46"/>
      <c r="D52" s="46"/>
      <c r="E52" s="4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2:26" x14ac:dyDescent="0.2">
      <c r="B53" s="46"/>
      <c r="C53" s="46"/>
      <c r="D53" s="46"/>
      <c r="E53" s="4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2:26" x14ac:dyDescent="0.2">
      <c r="B54" s="46"/>
      <c r="C54" s="46"/>
      <c r="D54" s="46"/>
      <c r="E54" s="4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2:26" x14ac:dyDescent="0.2">
      <c r="B55" s="46"/>
      <c r="C55" s="46"/>
      <c r="D55" s="46"/>
      <c r="E55" s="4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2:26" x14ac:dyDescent="0.2">
      <c r="B56" s="46"/>
      <c r="C56" s="46"/>
      <c r="D56" s="46"/>
      <c r="E56" s="4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2:26" x14ac:dyDescent="0.2">
      <c r="B57" s="46"/>
      <c r="C57" s="46"/>
      <c r="D57" s="46"/>
      <c r="E57" s="4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2:26" x14ac:dyDescent="0.2">
      <c r="B58" s="46"/>
      <c r="C58" s="46"/>
      <c r="D58" s="46"/>
      <c r="E58" s="4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2:26" x14ac:dyDescent="0.2">
      <c r="B59" s="46"/>
      <c r="C59" s="46"/>
      <c r="D59" s="46"/>
      <c r="E59" s="4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2:26" x14ac:dyDescent="0.2">
      <c r="B60" s="46"/>
      <c r="C60" s="46"/>
      <c r="D60" s="46"/>
      <c r="E60" s="4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2:26" x14ac:dyDescent="0.2">
      <c r="B61" s="46"/>
      <c r="C61" s="46"/>
      <c r="D61" s="46"/>
      <c r="E61" s="4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2:26" x14ac:dyDescent="0.2">
      <c r="B62" s="46"/>
      <c r="C62" s="46"/>
      <c r="D62" s="46"/>
      <c r="E62" s="4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2:26" x14ac:dyDescent="0.2">
      <c r="B63" s="46"/>
      <c r="C63" s="46"/>
      <c r="D63" s="46"/>
      <c r="E63" s="4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2:26" x14ac:dyDescent="0.2">
      <c r="B64" s="46"/>
      <c r="C64" s="46"/>
      <c r="D64" s="46"/>
      <c r="E64" s="4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2:26" x14ac:dyDescent="0.2">
      <c r="B65" s="46"/>
      <c r="C65" s="46"/>
      <c r="D65" s="46"/>
      <c r="E65" s="4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2:26" x14ac:dyDescent="0.2">
      <c r="B66" s="46"/>
      <c r="C66" s="46"/>
      <c r="D66" s="46"/>
      <c r="E66" s="4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2:26" x14ac:dyDescent="0.2">
      <c r="B67" s="46"/>
      <c r="C67" s="46"/>
      <c r="D67" s="46"/>
      <c r="E67" s="4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2:26" x14ac:dyDescent="0.2">
      <c r="B68" s="46"/>
      <c r="C68" s="46"/>
      <c r="D68" s="46"/>
      <c r="E68" s="4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2:26" x14ac:dyDescent="0.2">
      <c r="B69" s="46"/>
      <c r="C69" s="46"/>
      <c r="D69" s="46"/>
      <c r="E69" s="46"/>
    </row>
    <row r="70" spans="2:26" x14ac:dyDescent="0.2">
      <c r="B70" s="46"/>
      <c r="C70" s="46"/>
      <c r="D70" s="46"/>
      <c r="E70" s="46"/>
    </row>
    <row r="71" spans="2:26" x14ac:dyDescent="0.2">
      <c r="B71" s="46"/>
      <c r="C71" s="46"/>
      <c r="D71" s="46"/>
      <c r="E71" s="46"/>
    </row>
    <row r="72" spans="2:26" x14ac:dyDescent="0.2">
      <c r="B72" s="46"/>
      <c r="C72" s="46"/>
      <c r="D72" s="46"/>
      <c r="E72" s="46"/>
    </row>
    <row r="73" spans="2:26" x14ac:dyDescent="0.2">
      <c r="B73" s="46"/>
      <c r="C73" s="46"/>
      <c r="D73" s="46"/>
      <c r="E73" s="46"/>
    </row>
    <row r="74" spans="2:26" x14ac:dyDescent="0.2">
      <c r="B74" s="46"/>
      <c r="C74" s="46"/>
      <c r="D74" s="46"/>
      <c r="E74" s="46"/>
    </row>
    <row r="75" spans="2:26" x14ac:dyDescent="0.2">
      <c r="B75" s="46"/>
      <c r="C75" s="46"/>
      <c r="D75" s="46"/>
      <c r="E75" s="46"/>
    </row>
    <row r="76" spans="2:26" x14ac:dyDescent="0.2">
      <c r="B76" s="46"/>
      <c r="C76" s="46"/>
      <c r="D76" s="46"/>
      <c r="E76" s="46"/>
    </row>
    <row r="77" spans="2:26" x14ac:dyDescent="0.2">
      <c r="B77" s="46"/>
      <c r="C77" s="46"/>
      <c r="D77" s="46"/>
      <c r="E77" s="46"/>
    </row>
    <row r="78" spans="2:26" x14ac:dyDescent="0.2">
      <c r="B78" s="46"/>
      <c r="C78" s="46"/>
      <c r="D78" s="46"/>
      <c r="E78" s="46"/>
    </row>
    <row r="79" spans="2:26" x14ac:dyDescent="0.2">
      <c r="B79" s="46"/>
      <c r="C79" s="46"/>
      <c r="D79" s="46"/>
      <c r="E79" s="46"/>
    </row>
    <row r="80" spans="2:26" x14ac:dyDescent="0.2">
      <c r="B80" s="46"/>
      <c r="C80" s="46"/>
      <c r="D80" s="46"/>
      <c r="E80" s="46"/>
    </row>
    <row r="81" spans="2:5" x14ac:dyDescent="0.2">
      <c r="B81" s="46"/>
      <c r="C81" s="46"/>
      <c r="D81" s="46"/>
      <c r="E81" s="46"/>
    </row>
    <row r="82" spans="2:5" x14ac:dyDescent="0.2">
      <c r="B82" s="46"/>
      <c r="C82" s="46"/>
      <c r="D82" s="46"/>
      <c r="E82" s="46"/>
    </row>
    <row r="83" spans="2:5" x14ac:dyDescent="0.2">
      <c r="B83" s="46"/>
      <c r="C83" s="46"/>
      <c r="D83" s="46"/>
      <c r="E83" s="46"/>
    </row>
    <row r="84" spans="2:5" x14ac:dyDescent="0.2">
      <c r="B84" s="46"/>
      <c r="C84" s="46"/>
      <c r="D84" s="46"/>
      <c r="E84" s="46"/>
    </row>
    <row r="85" spans="2:5" x14ac:dyDescent="0.2">
      <c r="B85" s="46"/>
      <c r="C85" s="46"/>
      <c r="D85" s="46"/>
      <c r="E85" s="46"/>
    </row>
    <row r="86" spans="2:5" x14ac:dyDescent="0.2">
      <c r="B86" s="46"/>
      <c r="C86" s="46"/>
      <c r="D86" s="46"/>
      <c r="E86" s="46"/>
    </row>
    <row r="87" spans="2:5" x14ac:dyDescent="0.2">
      <c r="B87" s="46"/>
      <c r="C87" s="46"/>
      <c r="D87" s="46"/>
      <c r="E87" s="46"/>
    </row>
    <row r="88" spans="2:5" x14ac:dyDescent="0.2">
      <c r="B88" s="46"/>
      <c r="C88" s="46"/>
      <c r="D88" s="46"/>
      <c r="E88" s="46"/>
    </row>
    <row r="89" spans="2:5" x14ac:dyDescent="0.2">
      <c r="B89" s="46"/>
      <c r="C89" s="46"/>
      <c r="D89" s="46"/>
      <c r="E89" s="46"/>
    </row>
    <row r="90" spans="2:5" x14ac:dyDescent="0.2">
      <c r="B90" s="46"/>
      <c r="C90" s="46"/>
      <c r="D90" s="46"/>
      <c r="E90" s="46"/>
    </row>
    <row r="91" spans="2:5" x14ac:dyDescent="0.2">
      <c r="B91" s="46"/>
      <c r="C91" s="46"/>
      <c r="D91" s="46"/>
      <c r="E91" s="46"/>
    </row>
    <row r="92" spans="2:5" x14ac:dyDescent="0.2">
      <c r="B92" s="46"/>
      <c r="C92" s="46"/>
      <c r="D92" s="46"/>
      <c r="E92" s="46"/>
    </row>
    <row r="93" spans="2:5" x14ac:dyDescent="0.2">
      <c r="B93" s="46"/>
      <c r="C93" s="46"/>
      <c r="D93" s="46"/>
      <c r="E93" s="46"/>
    </row>
    <row r="94" spans="2:5" x14ac:dyDescent="0.2">
      <c r="B94" s="46"/>
      <c r="C94" s="46"/>
      <c r="D94" s="46"/>
      <c r="E94" s="46"/>
    </row>
    <row r="95" spans="2:5" x14ac:dyDescent="0.2">
      <c r="B95" s="46"/>
      <c r="C95" s="46"/>
      <c r="D95" s="46"/>
      <c r="E95" s="46"/>
    </row>
    <row r="96" spans="2:5" x14ac:dyDescent="0.2">
      <c r="B96" s="46"/>
      <c r="C96" s="46"/>
      <c r="D96" s="46"/>
      <c r="E96" s="46"/>
    </row>
    <row r="97" spans="2:5" x14ac:dyDescent="0.2">
      <c r="B97" s="46"/>
      <c r="C97" s="46"/>
      <c r="D97" s="46"/>
      <c r="E97" s="46"/>
    </row>
    <row r="98" spans="2:5" x14ac:dyDescent="0.2">
      <c r="B98" s="46"/>
      <c r="C98" s="46"/>
      <c r="D98" s="46"/>
      <c r="E98" s="46"/>
    </row>
    <row r="99" spans="2:5" x14ac:dyDescent="0.2">
      <c r="B99" s="46"/>
      <c r="C99" s="46"/>
      <c r="D99" s="46"/>
      <c r="E99" s="46"/>
    </row>
    <row r="100" spans="2:5" x14ac:dyDescent="0.2">
      <c r="B100" s="46"/>
      <c r="C100" s="46"/>
      <c r="D100" s="46"/>
      <c r="E100" s="46"/>
    </row>
    <row r="101" spans="2:5" x14ac:dyDescent="0.2">
      <c r="B101" s="46"/>
      <c r="C101" s="46"/>
      <c r="D101" s="46"/>
      <c r="E101" s="46"/>
    </row>
    <row r="102" spans="2:5" x14ac:dyDescent="0.2">
      <c r="B102" s="46"/>
      <c r="C102" s="46"/>
      <c r="D102" s="46"/>
      <c r="E102" s="46"/>
    </row>
    <row r="103" spans="2:5" x14ac:dyDescent="0.2">
      <c r="B103" s="46"/>
      <c r="C103" s="46"/>
      <c r="D103" s="46"/>
      <c r="E103" s="46"/>
    </row>
    <row r="104" spans="2:5" x14ac:dyDescent="0.2">
      <c r="B104" s="46"/>
      <c r="C104" s="46"/>
      <c r="D104" s="46"/>
      <c r="E104" s="46"/>
    </row>
    <row r="105" spans="2:5" x14ac:dyDescent="0.2">
      <c r="B105" s="46"/>
      <c r="C105" s="46"/>
      <c r="D105" s="46"/>
      <c r="E105" s="46"/>
    </row>
    <row r="106" spans="2:5" x14ac:dyDescent="0.2">
      <c r="B106" s="46"/>
      <c r="C106" s="46"/>
      <c r="D106" s="46"/>
      <c r="E106" s="46"/>
    </row>
    <row r="107" spans="2:5" x14ac:dyDescent="0.2">
      <c r="B107" s="46"/>
      <c r="C107" s="46"/>
      <c r="D107" s="46"/>
      <c r="E107" s="46"/>
    </row>
    <row r="108" spans="2:5" x14ac:dyDescent="0.2">
      <c r="B108" s="46"/>
      <c r="C108" s="46"/>
      <c r="D108" s="46"/>
      <c r="E108" s="46"/>
    </row>
    <row r="109" spans="2:5" x14ac:dyDescent="0.2">
      <c r="B109" s="46"/>
      <c r="C109" s="46"/>
      <c r="D109" s="46"/>
      <c r="E109" s="46"/>
    </row>
    <row r="110" spans="2:5" x14ac:dyDescent="0.2">
      <c r="B110" s="46"/>
      <c r="C110" s="46"/>
      <c r="D110" s="46"/>
      <c r="E110" s="46"/>
    </row>
    <row r="111" spans="2:5" x14ac:dyDescent="0.2">
      <c r="B111" s="46"/>
      <c r="C111" s="46"/>
      <c r="D111" s="46"/>
      <c r="E111" s="46"/>
    </row>
    <row r="112" spans="2:5" x14ac:dyDescent="0.2">
      <c r="B112" s="46"/>
      <c r="C112" s="46"/>
      <c r="D112" s="46"/>
      <c r="E112" s="46"/>
    </row>
    <row r="113" spans="2:5" x14ac:dyDescent="0.2">
      <c r="B113" s="46"/>
      <c r="C113" s="46"/>
      <c r="D113" s="46"/>
      <c r="E113" s="46"/>
    </row>
    <row r="114" spans="2:5" x14ac:dyDescent="0.2">
      <c r="B114" s="46"/>
      <c r="C114" s="46"/>
      <c r="D114" s="46"/>
      <c r="E114" s="46"/>
    </row>
    <row r="115" spans="2:5" x14ac:dyDescent="0.2">
      <c r="B115" s="46"/>
      <c r="C115" s="46"/>
      <c r="D115" s="46"/>
      <c r="E115" s="46"/>
    </row>
    <row r="116" spans="2:5" x14ac:dyDescent="0.2">
      <c r="B116" s="46"/>
      <c r="C116" s="46"/>
      <c r="D116" s="46"/>
      <c r="E116" s="46"/>
    </row>
    <row r="117" spans="2:5" x14ac:dyDescent="0.2">
      <c r="B117" s="46"/>
      <c r="C117" s="46"/>
      <c r="D117" s="46"/>
      <c r="E117" s="46"/>
    </row>
    <row r="118" spans="2:5" x14ac:dyDescent="0.2">
      <c r="B118" s="46"/>
      <c r="C118" s="46"/>
      <c r="D118" s="46"/>
      <c r="E118" s="46"/>
    </row>
    <row r="119" spans="2:5" x14ac:dyDescent="0.2">
      <c r="B119" s="46"/>
      <c r="C119" s="46"/>
      <c r="D119" s="46"/>
      <c r="E119" s="46"/>
    </row>
    <row r="120" spans="2:5" x14ac:dyDescent="0.2">
      <c r="B120" s="46"/>
      <c r="C120" s="46"/>
      <c r="D120" s="46"/>
      <c r="E120" s="46"/>
    </row>
    <row r="121" spans="2:5" x14ac:dyDescent="0.2">
      <c r="B121" s="46"/>
      <c r="C121" s="46"/>
      <c r="D121" s="46"/>
      <c r="E121" s="46"/>
    </row>
    <row r="122" spans="2:5" x14ac:dyDescent="0.2">
      <c r="B122" s="46"/>
      <c r="C122" s="46"/>
      <c r="D122" s="46"/>
      <c r="E122" s="46"/>
    </row>
    <row r="123" spans="2:5" x14ac:dyDescent="0.2">
      <c r="B123" s="46"/>
      <c r="C123" s="46"/>
      <c r="D123" s="46"/>
      <c r="E123" s="46"/>
    </row>
    <row r="124" spans="2:5" x14ac:dyDescent="0.2">
      <c r="B124" s="46"/>
      <c r="C124" s="46"/>
      <c r="D124" s="46"/>
      <c r="E124" s="46"/>
    </row>
    <row r="125" spans="2:5" x14ac:dyDescent="0.2">
      <c r="B125" s="46"/>
      <c r="C125" s="46"/>
      <c r="D125" s="46"/>
      <c r="E125" s="46"/>
    </row>
    <row r="126" spans="2:5" x14ac:dyDescent="0.2">
      <c r="B126" s="46"/>
      <c r="C126" s="46"/>
      <c r="D126" s="46"/>
      <c r="E126" s="46"/>
    </row>
    <row r="127" spans="2:5" x14ac:dyDescent="0.2">
      <c r="B127" s="46"/>
      <c r="C127" s="46"/>
      <c r="D127" s="46"/>
      <c r="E127" s="46"/>
    </row>
    <row r="128" spans="2:5" x14ac:dyDescent="0.2">
      <c r="B128" s="46"/>
      <c r="C128" s="46"/>
      <c r="D128" s="46"/>
      <c r="E128" s="46"/>
    </row>
    <row r="129" spans="2:5" x14ac:dyDescent="0.2">
      <c r="B129" s="46"/>
      <c r="C129" s="46"/>
      <c r="D129" s="46"/>
      <c r="E129" s="46"/>
    </row>
    <row r="130" spans="2:5" x14ac:dyDescent="0.2">
      <c r="B130" s="46"/>
      <c r="C130" s="46"/>
      <c r="D130" s="46"/>
      <c r="E130" s="46"/>
    </row>
    <row r="131" spans="2:5" x14ac:dyDescent="0.2">
      <c r="B131" s="46"/>
      <c r="C131" s="46"/>
      <c r="D131" s="46"/>
      <c r="E131" s="46"/>
    </row>
    <row r="132" spans="2:5" x14ac:dyDescent="0.2">
      <c r="B132" s="46"/>
      <c r="C132" s="46"/>
      <c r="D132" s="46"/>
      <c r="E132" s="46"/>
    </row>
    <row r="133" spans="2:5" x14ac:dyDescent="0.2">
      <c r="B133" s="46"/>
      <c r="C133" s="46"/>
      <c r="D133" s="46"/>
      <c r="E133" s="46"/>
    </row>
    <row r="134" spans="2:5" x14ac:dyDescent="0.2">
      <c r="B134" s="46"/>
      <c r="C134" s="46"/>
      <c r="D134" s="46"/>
      <c r="E134" s="46"/>
    </row>
    <row r="135" spans="2:5" x14ac:dyDescent="0.2">
      <c r="B135" s="46"/>
      <c r="C135" s="46"/>
      <c r="D135" s="46"/>
      <c r="E135" s="46"/>
    </row>
    <row r="136" spans="2:5" x14ac:dyDescent="0.2">
      <c r="B136" s="46"/>
      <c r="C136" s="46"/>
      <c r="D136" s="46"/>
      <c r="E136" s="46"/>
    </row>
    <row r="137" spans="2:5" x14ac:dyDescent="0.2">
      <c r="B137" s="46"/>
      <c r="C137" s="46"/>
      <c r="D137" s="46"/>
      <c r="E137" s="46"/>
    </row>
    <row r="138" spans="2:5" x14ac:dyDescent="0.2">
      <c r="B138" s="46"/>
      <c r="C138" s="46"/>
      <c r="D138" s="46"/>
      <c r="E138" s="46"/>
    </row>
    <row r="139" spans="2:5" x14ac:dyDescent="0.2">
      <c r="B139" s="46"/>
      <c r="C139" s="46"/>
      <c r="D139" s="46"/>
      <c r="E139" s="46"/>
    </row>
    <row r="140" spans="2:5" x14ac:dyDescent="0.2">
      <c r="B140" s="46"/>
      <c r="C140" s="46"/>
      <c r="D140" s="46"/>
      <c r="E140" s="46"/>
    </row>
    <row r="141" spans="2:5" x14ac:dyDescent="0.2">
      <c r="B141" s="46"/>
      <c r="C141" s="46"/>
      <c r="D141" s="46"/>
      <c r="E141" s="46"/>
    </row>
    <row r="142" spans="2:5" x14ac:dyDescent="0.2">
      <c r="B142" s="46"/>
      <c r="C142" s="46"/>
      <c r="D142" s="46"/>
      <c r="E142" s="46"/>
    </row>
    <row r="143" spans="2:5" x14ac:dyDescent="0.2">
      <c r="B143" s="46"/>
      <c r="C143" s="46"/>
      <c r="D143" s="46"/>
      <c r="E143" s="46"/>
    </row>
    <row r="144" spans="2:5" x14ac:dyDescent="0.2">
      <c r="B144" s="46"/>
      <c r="C144" s="46"/>
      <c r="D144" s="46"/>
      <c r="E144" s="46"/>
    </row>
    <row r="145" spans="2:5" x14ac:dyDescent="0.2">
      <c r="B145" s="46"/>
      <c r="C145" s="46"/>
      <c r="D145" s="46"/>
      <c r="E145" s="46"/>
    </row>
    <row r="146" spans="2:5" x14ac:dyDescent="0.2">
      <c r="B146" s="46"/>
      <c r="C146" s="46"/>
      <c r="D146" s="46"/>
      <c r="E146" s="46"/>
    </row>
    <row r="147" spans="2:5" x14ac:dyDescent="0.2">
      <c r="B147" s="46"/>
      <c r="C147" s="46"/>
      <c r="D147" s="46"/>
      <c r="E147" s="46"/>
    </row>
    <row r="148" spans="2:5" x14ac:dyDescent="0.2">
      <c r="B148" s="46"/>
      <c r="C148" s="46"/>
      <c r="D148" s="46"/>
      <c r="E148" s="46"/>
    </row>
    <row r="149" spans="2:5" x14ac:dyDescent="0.2">
      <c r="B149" s="46"/>
      <c r="C149" s="46"/>
      <c r="D149" s="46"/>
      <c r="E149" s="46"/>
    </row>
    <row r="150" spans="2:5" x14ac:dyDescent="0.2">
      <c r="B150" s="46"/>
      <c r="C150" s="46"/>
      <c r="D150" s="46"/>
      <c r="E150" s="46"/>
    </row>
  </sheetData>
  <conditionalFormatting sqref="J5:J38">
    <cfRule type="cellIs" dxfId="2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63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60"/>
      <c r="G2" s="60"/>
      <c r="H2" s="60"/>
      <c r="I2" s="59" t="s">
        <v>64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92179</v>
      </c>
      <c r="C5" s="78">
        <v>87554</v>
      </c>
      <c r="D5" s="79">
        <v>99711</v>
      </c>
      <c r="E5" s="79">
        <v>137866</v>
      </c>
      <c r="F5" s="79">
        <v>111391</v>
      </c>
      <c r="G5" s="80">
        <f>IF(E5&gt;0,F5/E5-1,"-")</f>
        <v>-0.19203429416970097</v>
      </c>
      <c r="H5" s="81">
        <f>IF(B5&gt;0,((F5/B5)^(1/4)-1),"-")</f>
        <v>4.8466424933407914E-2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35780</v>
      </c>
      <c r="C6" s="83">
        <v>31209</v>
      </c>
      <c r="D6" s="99">
        <v>28809</v>
      </c>
      <c r="E6" s="104">
        <v>25836</v>
      </c>
      <c r="F6" s="102">
        <v>23130</v>
      </c>
      <c r="G6" s="80">
        <f t="shared" ref="G6:G38" si="0">IF(E6&gt;0,F6/E6-1,"-")</f>
        <v>-0.10473757547607987</v>
      </c>
      <c r="H6" s="81">
        <f t="shared" ref="H6:H38" si="1">IF(B6&gt;0,((F6/B6)^(1/4)-1),"-")</f>
        <v>-0.10332755466114618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53873</v>
      </c>
      <c r="C7" s="83">
        <v>42927</v>
      </c>
      <c r="D7" s="79">
        <v>35169</v>
      </c>
      <c r="E7" s="79">
        <v>35598</v>
      </c>
      <c r="F7" s="79">
        <v>34773</v>
      </c>
      <c r="G7" s="80">
        <f t="shared" si="0"/>
        <v>-2.317545929546605E-2</v>
      </c>
      <c r="H7" s="81">
        <f t="shared" si="1"/>
        <v>-0.10367037650753286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66556</v>
      </c>
      <c r="C8" s="83">
        <v>68142</v>
      </c>
      <c r="D8" s="79">
        <v>70939</v>
      </c>
      <c r="E8" s="79">
        <v>77698</v>
      </c>
      <c r="F8" s="79">
        <v>77078</v>
      </c>
      <c r="G8" s="80">
        <f t="shared" si="0"/>
        <v>-7.9796133748616382E-3</v>
      </c>
      <c r="H8" s="81">
        <f t="shared" si="1"/>
        <v>3.7375067907190251E-2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46644</v>
      </c>
      <c r="C9" s="83">
        <v>33919</v>
      </c>
      <c r="D9" s="79">
        <v>31869</v>
      </c>
      <c r="E9" s="79">
        <v>33818</v>
      </c>
      <c r="F9" s="79">
        <v>32289</v>
      </c>
      <c r="G9" s="80">
        <f t="shared" si="0"/>
        <v>-4.5212608669939036E-2</v>
      </c>
      <c r="H9" s="81">
        <f t="shared" si="1"/>
        <v>-8.7853277284341114E-2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4172</v>
      </c>
      <c r="C10" s="83">
        <v>3960</v>
      </c>
      <c r="D10" s="79">
        <v>3882</v>
      </c>
      <c r="E10" s="79">
        <v>4225</v>
      </c>
      <c r="F10" s="79">
        <v>4410</v>
      </c>
      <c r="G10" s="80">
        <f t="shared" si="0"/>
        <v>4.3786982248520623E-2</v>
      </c>
      <c r="H10" s="81">
        <f t="shared" si="1"/>
        <v>1.3966419827862397E-2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4450</v>
      </c>
      <c r="C11" s="83">
        <v>3916</v>
      </c>
      <c r="D11" s="79">
        <v>3753</v>
      </c>
      <c r="E11" s="79">
        <v>3877</v>
      </c>
      <c r="F11" s="79">
        <v>3756</v>
      </c>
      <c r="G11" s="80">
        <f t="shared" si="0"/>
        <v>-3.1209698220273419E-2</v>
      </c>
      <c r="H11" s="81">
        <f t="shared" si="1"/>
        <v>-4.1501598020981856E-2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4745</v>
      </c>
      <c r="C12" s="83">
        <v>3582</v>
      </c>
      <c r="D12" s="79">
        <v>3002</v>
      </c>
      <c r="E12" s="79">
        <v>3719</v>
      </c>
      <c r="F12" s="79">
        <v>3513</v>
      </c>
      <c r="G12" s="80">
        <f t="shared" si="0"/>
        <v>-5.5391234202742723E-2</v>
      </c>
      <c r="H12" s="81">
        <f t="shared" si="1"/>
        <v>-7.240054829843745E-2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7239</v>
      </c>
      <c r="C13" s="83">
        <v>6248</v>
      </c>
      <c r="D13" s="79">
        <v>5159</v>
      </c>
      <c r="E13" s="79">
        <v>5318</v>
      </c>
      <c r="F13" s="79">
        <v>4802</v>
      </c>
      <c r="G13" s="80">
        <f t="shared" si="0"/>
        <v>-9.7028958254983033E-2</v>
      </c>
      <c r="H13" s="81">
        <f t="shared" si="1"/>
        <v>-9.7523514875254902E-2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4263</v>
      </c>
      <c r="C14" s="83">
        <v>2981</v>
      </c>
      <c r="D14" s="79">
        <v>2679</v>
      </c>
      <c r="E14" s="79">
        <v>2892</v>
      </c>
      <c r="F14" s="79">
        <v>2687</v>
      </c>
      <c r="G14" s="80">
        <f t="shared" si="0"/>
        <v>-7.0885200553250316E-2</v>
      </c>
      <c r="H14" s="81">
        <f t="shared" si="1"/>
        <v>-0.10897870531429199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21255</v>
      </c>
      <c r="C15" s="83">
        <v>20108</v>
      </c>
      <c r="D15" s="79">
        <v>21705</v>
      </c>
      <c r="E15" s="79">
        <v>23248</v>
      </c>
      <c r="F15" s="79">
        <v>20997</v>
      </c>
      <c r="G15" s="80">
        <f t="shared" si="0"/>
        <v>-9.68255333792154E-2</v>
      </c>
      <c r="H15" s="81">
        <f t="shared" si="1"/>
        <v>-3.0484917426955027E-3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30164</v>
      </c>
      <c r="C16" s="83">
        <v>24093</v>
      </c>
      <c r="D16" s="79">
        <v>23191</v>
      </c>
      <c r="E16" s="79">
        <v>23113</v>
      </c>
      <c r="F16" s="79">
        <v>18700</v>
      </c>
      <c r="G16" s="80">
        <f t="shared" si="0"/>
        <v>-0.19093151040539957</v>
      </c>
      <c r="H16" s="81">
        <f t="shared" si="1"/>
        <v>-0.11266386306582132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3714</v>
      </c>
      <c r="C17" s="83">
        <v>4008</v>
      </c>
      <c r="D17" s="79">
        <v>4489</v>
      </c>
      <c r="E17" s="79">
        <v>3942</v>
      </c>
      <c r="F17" s="79">
        <v>3607</v>
      </c>
      <c r="G17" s="80">
        <f t="shared" si="0"/>
        <v>-8.4982242516489115E-2</v>
      </c>
      <c r="H17" s="81">
        <f t="shared" si="1"/>
        <v>-7.2816248197337119E-3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3669</v>
      </c>
      <c r="C18" s="83">
        <v>2798</v>
      </c>
      <c r="D18" s="79">
        <v>2571</v>
      </c>
      <c r="E18" s="79">
        <v>3237</v>
      </c>
      <c r="F18" s="79">
        <v>2816</v>
      </c>
      <c r="G18" s="80">
        <f t="shared" si="0"/>
        <v>-0.13005869632375655</v>
      </c>
      <c r="H18" s="81">
        <f t="shared" si="1"/>
        <v>-6.4009944259020179E-2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4372</v>
      </c>
      <c r="C19" s="83">
        <v>4393</v>
      </c>
      <c r="D19" s="79">
        <v>4026</v>
      </c>
      <c r="E19" s="79">
        <v>4498</v>
      </c>
      <c r="F19" s="79">
        <v>4108</v>
      </c>
      <c r="G19" s="80">
        <f t="shared" si="0"/>
        <v>-8.6705202312138741E-2</v>
      </c>
      <c r="H19" s="81">
        <f t="shared" si="1"/>
        <v>-1.5450467238803833E-2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5901</v>
      </c>
      <c r="C20" s="83">
        <v>5115</v>
      </c>
      <c r="D20" s="79">
        <v>5976</v>
      </c>
      <c r="E20" s="79">
        <v>7536</v>
      </c>
      <c r="F20" s="79">
        <v>7538</v>
      </c>
      <c r="G20" s="80">
        <f t="shared" si="0"/>
        <v>2.6539278131632038E-4</v>
      </c>
      <c r="H20" s="81">
        <f t="shared" si="1"/>
        <v>6.3120835242004958E-2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3089</v>
      </c>
      <c r="C21" s="83">
        <v>3528</v>
      </c>
      <c r="D21" s="79">
        <v>2748</v>
      </c>
      <c r="E21" s="79">
        <v>2582</v>
      </c>
      <c r="F21" s="79">
        <v>2515</v>
      </c>
      <c r="G21" s="80">
        <f t="shared" si="0"/>
        <v>-2.5948876839659185E-2</v>
      </c>
      <c r="H21" s="81">
        <f t="shared" si="1"/>
        <v>-5.0095335514272477E-2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2462</v>
      </c>
      <c r="C22" s="83">
        <v>2273</v>
      </c>
      <c r="D22" s="79">
        <v>2853</v>
      </c>
      <c r="E22" s="79">
        <v>3102</v>
      </c>
      <c r="F22" s="79">
        <v>2886</v>
      </c>
      <c r="G22" s="80">
        <f t="shared" si="0"/>
        <v>-6.9632495164410058E-2</v>
      </c>
      <c r="H22" s="81">
        <f t="shared" si="1"/>
        <v>4.0523922718288308E-2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5090</v>
      </c>
      <c r="C23" s="83">
        <v>4854</v>
      </c>
      <c r="D23" s="79">
        <v>4992</v>
      </c>
      <c r="E23" s="79">
        <v>4691</v>
      </c>
      <c r="F23" s="79">
        <v>4700</v>
      </c>
      <c r="G23" s="80">
        <f t="shared" si="0"/>
        <v>1.9185674696227117E-3</v>
      </c>
      <c r="H23" s="81">
        <f t="shared" si="1"/>
        <v>-1.9731563923667039E-2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3604</v>
      </c>
      <c r="C24" s="83">
        <v>3118</v>
      </c>
      <c r="D24" s="79">
        <v>2168</v>
      </c>
      <c r="E24" s="79">
        <v>2813</v>
      </c>
      <c r="F24" s="79">
        <v>2659</v>
      </c>
      <c r="G24" s="80">
        <f t="shared" si="0"/>
        <v>-5.4745822964806234E-2</v>
      </c>
      <c r="H24" s="81">
        <f t="shared" si="1"/>
        <v>-7.3205626073561181E-2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5596</v>
      </c>
      <c r="C25" s="83">
        <v>5348</v>
      </c>
      <c r="D25" s="79">
        <v>5013</v>
      </c>
      <c r="E25" s="79">
        <v>6096</v>
      </c>
      <c r="F25" s="79">
        <v>6088</v>
      </c>
      <c r="G25" s="80">
        <f t="shared" si="0"/>
        <v>-1.312335958005284E-3</v>
      </c>
      <c r="H25" s="81">
        <f t="shared" si="1"/>
        <v>2.1290364424256136E-2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4037</v>
      </c>
      <c r="C26" s="83">
        <v>3293</v>
      </c>
      <c r="D26" s="79">
        <v>3435</v>
      </c>
      <c r="E26" s="79">
        <v>5679</v>
      </c>
      <c r="F26" s="79">
        <v>6141</v>
      </c>
      <c r="G26" s="80">
        <f t="shared" si="0"/>
        <v>8.1352350765979908E-2</v>
      </c>
      <c r="H26" s="81">
        <f t="shared" si="1"/>
        <v>0.11056782476676696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18208</v>
      </c>
      <c r="C27" s="83">
        <v>15271</v>
      </c>
      <c r="D27" s="79">
        <v>17240</v>
      </c>
      <c r="E27" s="79">
        <v>18726</v>
      </c>
      <c r="F27" s="79">
        <v>18768</v>
      </c>
      <c r="G27" s="80">
        <f t="shared" si="0"/>
        <v>2.242870874719749E-3</v>
      </c>
      <c r="H27" s="81">
        <f t="shared" si="1"/>
        <v>7.6018066238670023E-3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2911</v>
      </c>
      <c r="C28" s="83">
        <v>2252</v>
      </c>
      <c r="D28" s="79">
        <v>2449</v>
      </c>
      <c r="E28" s="79">
        <v>2647</v>
      </c>
      <c r="F28" s="79">
        <v>2797</v>
      </c>
      <c r="G28" s="80">
        <f t="shared" si="0"/>
        <v>5.6667925953910014E-2</v>
      </c>
      <c r="H28" s="81">
        <f t="shared" si="1"/>
        <v>-9.9376050484456524E-3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5463</v>
      </c>
      <c r="C29" s="83">
        <v>3690</v>
      </c>
      <c r="D29" s="79">
        <v>3582</v>
      </c>
      <c r="E29" s="79">
        <v>6499</v>
      </c>
      <c r="F29" s="79">
        <v>11910</v>
      </c>
      <c r="G29" s="80">
        <f t="shared" si="0"/>
        <v>0.83258962917371893</v>
      </c>
      <c r="H29" s="81">
        <f t="shared" si="1"/>
        <v>0.21512271718242348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2090</v>
      </c>
      <c r="C30" s="83">
        <v>1651</v>
      </c>
      <c r="D30" s="79">
        <v>1958</v>
      </c>
      <c r="E30" s="79">
        <v>3720</v>
      </c>
      <c r="F30" s="79">
        <v>7663</v>
      </c>
      <c r="G30" s="80">
        <f t="shared" si="0"/>
        <v>1.0599462365591399</v>
      </c>
      <c r="H30" s="81">
        <f t="shared" si="1"/>
        <v>0.38376752732804231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2026</v>
      </c>
      <c r="C31" s="83">
        <v>1419</v>
      </c>
      <c r="D31" s="79">
        <v>1251</v>
      </c>
      <c r="E31" s="79">
        <v>1878</v>
      </c>
      <c r="F31" s="79">
        <v>2676</v>
      </c>
      <c r="G31" s="80">
        <f t="shared" si="0"/>
        <v>0.42492012779552724</v>
      </c>
      <c r="H31" s="81">
        <f t="shared" si="1"/>
        <v>7.2041671016374709E-2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1698</v>
      </c>
      <c r="C32" s="83">
        <v>967</v>
      </c>
      <c r="D32" s="79">
        <v>878</v>
      </c>
      <c r="E32" s="79">
        <v>1076</v>
      </c>
      <c r="F32" s="79">
        <v>3172</v>
      </c>
      <c r="G32" s="80">
        <f t="shared" si="0"/>
        <v>1.9479553903345725</v>
      </c>
      <c r="H32" s="81">
        <f t="shared" si="1"/>
        <v>0.16909249667039594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3396</v>
      </c>
      <c r="C33" s="83">
        <v>2735</v>
      </c>
      <c r="D33" s="79">
        <v>2678</v>
      </c>
      <c r="E33" s="79">
        <v>2540</v>
      </c>
      <c r="F33" s="79">
        <v>5620</v>
      </c>
      <c r="G33" s="80">
        <f t="shared" si="0"/>
        <v>1.2125984251968505</v>
      </c>
      <c r="H33" s="81">
        <f t="shared" si="1"/>
        <v>0.13420656960750255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2009</v>
      </c>
      <c r="C34" s="83">
        <v>1603</v>
      </c>
      <c r="D34" s="79">
        <v>1386</v>
      </c>
      <c r="E34" s="79">
        <v>1617</v>
      </c>
      <c r="F34" s="79">
        <v>1752</v>
      </c>
      <c r="G34" s="80">
        <f t="shared" si="0"/>
        <v>8.3487940630797786E-2</v>
      </c>
      <c r="H34" s="81">
        <f t="shared" si="1"/>
        <v>-3.3640898659267005E-2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1767</v>
      </c>
      <c r="C35" s="83">
        <v>1487</v>
      </c>
      <c r="D35" s="79">
        <v>1924</v>
      </c>
      <c r="E35" s="79">
        <v>2355</v>
      </c>
      <c r="F35" s="79">
        <v>2592</v>
      </c>
      <c r="G35" s="80">
        <f t="shared" si="0"/>
        <v>0.10063694267515921</v>
      </c>
      <c r="H35" s="81">
        <f t="shared" si="1"/>
        <v>0.10052423801317523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50057</v>
      </c>
      <c r="C36" s="90">
        <v>39498</v>
      </c>
      <c r="D36" s="90">
        <f>D38-SUM(D5:D35)</f>
        <v>35404</v>
      </c>
      <c r="E36" s="90">
        <f>E38-SUM(E5:E35)</f>
        <v>36536</v>
      </c>
      <c r="F36" s="90">
        <v>39657</v>
      </c>
      <c r="G36" s="80">
        <f t="shared" si="0"/>
        <v>8.5422596890737834E-2</v>
      </c>
      <c r="H36" s="81">
        <f t="shared" si="1"/>
        <v>-5.6561142046285484E-2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410300</v>
      </c>
      <c r="C37" s="67">
        <v>350386</v>
      </c>
      <c r="D37" s="69">
        <v>337178</v>
      </c>
      <c r="E37" s="69">
        <v>361112</v>
      </c>
      <c r="F37" s="69">
        <v>365800</v>
      </c>
      <c r="G37" s="70">
        <f t="shared" si="0"/>
        <v>1.2982121890161569E-2</v>
      </c>
      <c r="H37" s="71">
        <f t="shared" si="1"/>
        <v>-2.8292519568175245E-2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502479</v>
      </c>
      <c r="C38" s="72">
        <v>437940</v>
      </c>
      <c r="D38" s="72">
        <v>436889</v>
      </c>
      <c r="E38" s="72">
        <v>498978</v>
      </c>
      <c r="F38" s="72">
        <v>477191</v>
      </c>
      <c r="G38" s="70">
        <f t="shared" si="0"/>
        <v>-4.3663247678254358E-2</v>
      </c>
      <c r="H38" s="70">
        <f t="shared" si="1"/>
        <v>-1.2826287468576392E-2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96" customWidth="1"/>
    <col min="2" max="8" width="12.5703125" style="96" customWidth="1"/>
    <col min="9" max="9" width="25.7109375" style="96" customWidth="1"/>
    <col min="10" max="10" width="12.28515625" style="96" bestFit="1" customWidth="1"/>
    <col min="11" max="12" width="13" style="96" customWidth="1"/>
    <col min="13" max="14" width="13.42578125" style="96" customWidth="1"/>
    <col min="15" max="16384" width="9.140625" style="96"/>
  </cols>
  <sheetData>
    <row r="1" spans="1:10" s="23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65</v>
      </c>
    </row>
    <row r="2" spans="1:10" s="23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 t="s">
        <v>66</v>
      </c>
    </row>
    <row r="3" spans="1:10" s="93" customFormat="1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</row>
    <row r="4" spans="1:10" s="93" customFormat="1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</row>
    <row r="5" spans="1:10" ht="14.1" customHeight="1" x14ac:dyDescent="0.2">
      <c r="A5" s="78" t="s">
        <v>4</v>
      </c>
      <c r="B5" s="78">
        <v>20374</v>
      </c>
      <c r="C5" s="78">
        <v>12293</v>
      </c>
      <c r="D5" s="78">
        <v>22288</v>
      </c>
      <c r="E5" s="83">
        <v>29289</v>
      </c>
      <c r="F5" s="83">
        <v>28460</v>
      </c>
      <c r="G5" s="80">
        <f>IF(E5&gt;0,F5/E5-1,"-")</f>
        <v>-2.8304141486564904E-2</v>
      </c>
      <c r="H5" s="81">
        <f>IF(B5&gt;0,((F5/B5)^(1/4)-1),"-")</f>
        <v>8.715044630183133E-2</v>
      </c>
      <c r="I5" s="82" t="s">
        <v>5</v>
      </c>
      <c r="J5" s="50"/>
    </row>
    <row r="6" spans="1:10" ht="14.1" customHeight="1" x14ac:dyDescent="0.2">
      <c r="A6" s="83" t="s">
        <v>8</v>
      </c>
      <c r="B6" s="83">
        <v>8762</v>
      </c>
      <c r="C6" s="83">
        <v>7097</v>
      </c>
      <c r="D6" s="98">
        <v>8463</v>
      </c>
      <c r="E6" s="50">
        <v>9839</v>
      </c>
      <c r="F6" s="101">
        <v>9525</v>
      </c>
      <c r="G6" s="80">
        <f t="shared" ref="G6:G38" si="0">IF(E6&gt;0,F6/E6-1,"-")</f>
        <v>-3.1913812379306794E-2</v>
      </c>
      <c r="H6" s="81">
        <f t="shared" ref="H6:H38" si="1">IF(B6&gt;0,((F6/B6)^(1/4)-1),"-")</f>
        <v>2.1093317255154176E-2</v>
      </c>
      <c r="I6" s="84" t="s">
        <v>9</v>
      </c>
      <c r="J6" s="50"/>
    </row>
    <row r="7" spans="1:10" ht="14.1" customHeight="1" x14ac:dyDescent="0.2">
      <c r="A7" s="83" t="s">
        <v>10</v>
      </c>
      <c r="B7" s="83">
        <v>6243</v>
      </c>
      <c r="C7" s="83">
        <v>3891</v>
      </c>
      <c r="D7" s="83">
        <v>4775</v>
      </c>
      <c r="E7" s="83">
        <v>6397</v>
      </c>
      <c r="F7" s="83">
        <v>6810</v>
      </c>
      <c r="G7" s="80">
        <f t="shared" si="0"/>
        <v>6.4561513209316912E-2</v>
      </c>
      <c r="H7" s="81">
        <f t="shared" si="1"/>
        <v>2.1970698902241903E-2</v>
      </c>
      <c r="I7" s="84" t="s">
        <v>11</v>
      </c>
      <c r="J7" s="50"/>
    </row>
    <row r="8" spans="1:10" ht="14.1" customHeight="1" x14ac:dyDescent="0.2">
      <c r="A8" s="83" t="s">
        <v>6</v>
      </c>
      <c r="B8" s="83">
        <v>4848</v>
      </c>
      <c r="C8" s="83">
        <v>3670</v>
      </c>
      <c r="D8" s="83">
        <v>4228</v>
      </c>
      <c r="E8" s="83">
        <v>7059</v>
      </c>
      <c r="F8" s="83">
        <v>6468</v>
      </c>
      <c r="G8" s="80">
        <f t="shared" si="0"/>
        <v>-8.3722906927326868E-2</v>
      </c>
      <c r="H8" s="81">
        <f t="shared" si="1"/>
        <v>7.4736132421168389E-2</v>
      </c>
      <c r="I8" s="84" t="s">
        <v>7</v>
      </c>
      <c r="J8" s="50"/>
    </row>
    <row r="9" spans="1:10" ht="14.1" customHeight="1" x14ac:dyDescent="0.2">
      <c r="A9" s="83" t="s">
        <v>14</v>
      </c>
      <c r="B9" s="83">
        <v>5621</v>
      </c>
      <c r="C9" s="83">
        <v>4609</v>
      </c>
      <c r="D9" s="83">
        <v>5068</v>
      </c>
      <c r="E9" s="83">
        <v>5690</v>
      </c>
      <c r="F9" s="83">
        <v>6503</v>
      </c>
      <c r="G9" s="80">
        <f t="shared" si="0"/>
        <v>0.14288224956063278</v>
      </c>
      <c r="H9" s="81">
        <f t="shared" si="1"/>
        <v>3.7110526206915351E-2</v>
      </c>
      <c r="I9" s="84" t="s">
        <v>15</v>
      </c>
      <c r="J9" s="50"/>
    </row>
    <row r="10" spans="1:10" ht="14.1" customHeight="1" x14ac:dyDescent="0.2">
      <c r="A10" s="83" t="s">
        <v>25</v>
      </c>
      <c r="B10" s="83">
        <v>104</v>
      </c>
      <c r="C10" s="83">
        <v>27</v>
      </c>
      <c r="D10" s="83">
        <v>153</v>
      </c>
      <c r="E10" s="83">
        <v>194</v>
      </c>
      <c r="F10" s="83">
        <v>290</v>
      </c>
      <c r="G10" s="80">
        <f t="shared" si="0"/>
        <v>0.49484536082474229</v>
      </c>
      <c r="H10" s="81">
        <f t="shared" si="1"/>
        <v>0.29223400316281145</v>
      </c>
      <c r="I10" s="84" t="s">
        <v>26</v>
      </c>
      <c r="J10" s="50"/>
    </row>
    <row r="11" spans="1:10" ht="14.1" customHeight="1" x14ac:dyDescent="0.2">
      <c r="A11" s="83" t="s">
        <v>16</v>
      </c>
      <c r="B11" s="83">
        <v>156</v>
      </c>
      <c r="C11" s="83">
        <v>115</v>
      </c>
      <c r="D11" s="83">
        <v>152</v>
      </c>
      <c r="E11" s="83">
        <v>125</v>
      </c>
      <c r="F11" s="83">
        <v>216</v>
      </c>
      <c r="G11" s="80">
        <f t="shared" si="0"/>
        <v>0.72799999999999998</v>
      </c>
      <c r="H11" s="81">
        <f t="shared" si="1"/>
        <v>8.4756567543660566E-2</v>
      </c>
      <c r="I11" s="84" t="s">
        <v>17</v>
      </c>
      <c r="J11" s="50"/>
    </row>
    <row r="12" spans="1:10" ht="14.1" customHeight="1" x14ac:dyDescent="0.2">
      <c r="A12" s="83" t="s">
        <v>18</v>
      </c>
      <c r="B12" s="83">
        <v>197</v>
      </c>
      <c r="C12" s="83">
        <v>161</v>
      </c>
      <c r="D12" s="83">
        <v>208</v>
      </c>
      <c r="E12" s="83">
        <v>269</v>
      </c>
      <c r="F12" s="83">
        <v>429</v>
      </c>
      <c r="G12" s="80">
        <f t="shared" si="0"/>
        <v>0.59479553903345717</v>
      </c>
      <c r="H12" s="81">
        <f t="shared" si="1"/>
        <v>0.21478037306991271</v>
      </c>
      <c r="I12" s="84" t="s">
        <v>19</v>
      </c>
      <c r="J12" s="50"/>
    </row>
    <row r="13" spans="1:10" ht="14.1" customHeight="1" x14ac:dyDescent="0.2">
      <c r="A13" s="83" t="s">
        <v>27</v>
      </c>
      <c r="B13" s="83">
        <v>1680</v>
      </c>
      <c r="C13" s="83">
        <v>579</v>
      </c>
      <c r="D13" s="83">
        <v>808</v>
      </c>
      <c r="E13" s="83">
        <v>1715</v>
      </c>
      <c r="F13" s="83">
        <v>2565</v>
      </c>
      <c r="G13" s="80">
        <f t="shared" si="0"/>
        <v>0.49562682215743448</v>
      </c>
      <c r="H13" s="81">
        <f t="shared" si="1"/>
        <v>0.11158972043280024</v>
      </c>
      <c r="I13" s="84" t="s">
        <v>28</v>
      </c>
      <c r="J13" s="50"/>
    </row>
    <row r="14" spans="1:10" ht="14.1" customHeight="1" x14ac:dyDescent="0.2">
      <c r="A14" s="83" t="s">
        <v>29</v>
      </c>
      <c r="B14" s="83">
        <v>134</v>
      </c>
      <c r="C14" s="83">
        <v>95</v>
      </c>
      <c r="D14" s="83">
        <v>183</v>
      </c>
      <c r="E14" s="83">
        <v>322</v>
      </c>
      <c r="F14" s="83">
        <v>237</v>
      </c>
      <c r="G14" s="80">
        <f t="shared" si="0"/>
        <v>-0.2639751552795031</v>
      </c>
      <c r="H14" s="81">
        <f t="shared" si="1"/>
        <v>0.15321660448582097</v>
      </c>
      <c r="I14" s="84" t="s">
        <v>29</v>
      </c>
      <c r="J14" s="50"/>
    </row>
    <row r="15" spans="1:10" ht="14.1" customHeight="1" x14ac:dyDescent="0.2">
      <c r="A15" s="83" t="s">
        <v>12</v>
      </c>
      <c r="B15" s="83">
        <v>1057</v>
      </c>
      <c r="C15" s="83">
        <v>883</v>
      </c>
      <c r="D15" s="83">
        <v>857</v>
      </c>
      <c r="E15" s="83">
        <v>1279</v>
      </c>
      <c r="F15" s="83">
        <v>1664</v>
      </c>
      <c r="G15" s="80">
        <f t="shared" si="0"/>
        <v>0.30101641907740428</v>
      </c>
      <c r="H15" s="81">
        <f t="shared" si="1"/>
        <v>0.12013297829288572</v>
      </c>
      <c r="I15" s="84" t="s">
        <v>13</v>
      </c>
      <c r="J15" s="50"/>
    </row>
    <row r="16" spans="1:10" ht="14.1" customHeight="1" x14ac:dyDescent="0.2">
      <c r="A16" s="83" t="s">
        <v>23</v>
      </c>
      <c r="B16" s="83">
        <v>1107</v>
      </c>
      <c r="C16" s="83">
        <v>771</v>
      </c>
      <c r="D16" s="83">
        <v>1078</v>
      </c>
      <c r="E16" s="83">
        <v>1761</v>
      </c>
      <c r="F16" s="83">
        <v>1837</v>
      </c>
      <c r="G16" s="80">
        <f t="shared" si="0"/>
        <v>4.3157296990346428E-2</v>
      </c>
      <c r="H16" s="81">
        <f t="shared" si="1"/>
        <v>0.1349856845546249</v>
      </c>
      <c r="I16" s="84" t="s">
        <v>24</v>
      </c>
      <c r="J16" s="50"/>
    </row>
    <row r="17" spans="1:10" ht="14.1" customHeight="1" x14ac:dyDescent="0.2">
      <c r="A17" s="83" t="s">
        <v>22</v>
      </c>
      <c r="B17" s="83">
        <v>135</v>
      </c>
      <c r="C17" s="83">
        <v>87</v>
      </c>
      <c r="D17" s="83">
        <v>155</v>
      </c>
      <c r="E17" s="83">
        <v>147</v>
      </c>
      <c r="F17" s="83">
        <v>235</v>
      </c>
      <c r="G17" s="80">
        <f t="shared" si="0"/>
        <v>0.59863945578231292</v>
      </c>
      <c r="H17" s="81">
        <f t="shared" si="1"/>
        <v>0.14863890888486497</v>
      </c>
      <c r="I17" s="84" t="s">
        <v>22</v>
      </c>
      <c r="J17" s="50"/>
    </row>
    <row r="18" spans="1:10" ht="14.1" customHeight="1" x14ac:dyDescent="0.2">
      <c r="A18" s="83" t="s">
        <v>20</v>
      </c>
      <c r="B18" s="83">
        <v>113</v>
      </c>
      <c r="C18" s="83">
        <v>80</v>
      </c>
      <c r="D18" s="83">
        <v>117</v>
      </c>
      <c r="E18" s="83">
        <v>120</v>
      </c>
      <c r="F18" s="83">
        <v>163</v>
      </c>
      <c r="G18" s="80">
        <f t="shared" si="0"/>
        <v>0.35833333333333339</v>
      </c>
      <c r="H18" s="81">
        <f t="shared" si="1"/>
        <v>9.5916057284322065E-2</v>
      </c>
      <c r="I18" s="84" t="s">
        <v>21</v>
      </c>
      <c r="J18" s="50"/>
    </row>
    <row r="19" spans="1:10" ht="14.1" customHeight="1" x14ac:dyDescent="0.2">
      <c r="A19" s="83" t="s">
        <v>30</v>
      </c>
      <c r="B19" s="83">
        <v>143</v>
      </c>
      <c r="C19" s="83">
        <v>132</v>
      </c>
      <c r="D19" s="83">
        <v>189</v>
      </c>
      <c r="E19" s="83">
        <v>169</v>
      </c>
      <c r="F19" s="83">
        <v>175</v>
      </c>
      <c r="G19" s="80">
        <f t="shared" si="0"/>
        <v>3.5502958579881616E-2</v>
      </c>
      <c r="H19" s="81">
        <f t="shared" si="1"/>
        <v>5.1781439830431042E-2</v>
      </c>
      <c r="I19" s="84" t="s">
        <v>31</v>
      </c>
      <c r="J19" s="50"/>
    </row>
    <row r="20" spans="1:10" ht="14.1" customHeight="1" x14ac:dyDescent="0.2">
      <c r="A20" s="83" t="s">
        <v>76</v>
      </c>
      <c r="B20" s="83">
        <v>2351</v>
      </c>
      <c r="C20" s="83">
        <v>1599</v>
      </c>
      <c r="D20" s="83">
        <v>1967</v>
      </c>
      <c r="E20" s="83">
        <v>1232</v>
      </c>
      <c r="F20" s="83">
        <v>2237</v>
      </c>
      <c r="G20" s="80">
        <f t="shared" si="0"/>
        <v>0.81574675324675328</v>
      </c>
      <c r="H20" s="81">
        <f t="shared" si="1"/>
        <v>-1.2349384451249334E-2</v>
      </c>
      <c r="I20" s="84" t="s">
        <v>77</v>
      </c>
      <c r="J20" s="50"/>
    </row>
    <row r="21" spans="1:10" ht="14.1" customHeight="1" x14ac:dyDescent="0.2">
      <c r="A21" s="83" t="s">
        <v>86</v>
      </c>
      <c r="B21" s="50">
        <v>370</v>
      </c>
      <c r="C21" s="83">
        <v>247</v>
      </c>
      <c r="D21" s="83">
        <v>331</v>
      </c>
      <c r="E21" s="83">
        <v>289</v>
      </c>
      <c r="F21" s="83">
        <v>783</v>
      </c>
      <c r="G21" s="80">
        <f t="shared" si="0"/>
        <v>1.7093425605536332</v>
      </c>
      <c r="H21" s="81">
        <f t="shared" si="1"/>
        <v>0.20611858491525914</v>
      </c>
      <c r="I21" s="84" t="s">
        <v>36</v>
      </c>
      <c r="J21" s="50"/>
    </row>
    <row r="22" spans="1:10" ht="14.1" customHeight="1" x14ac:dyDescent="0.2">
      <c r="A22" s="83" t="s">
        <v>78</v>
      </c>
      <c r="B22" s="83">
        <v>72</v>
      </c>
      <c r="C22" s="83">
        <v>120</v>
      </c>
      <c r="D22" s="83">
        <v>231</v>
      </c>
      <c r="E22" s="83">
        <v>474</v>
      </c>
      <c r="F22" s="83">
        <v>859</v>
      </c>
      <c r="G22" s="80">
        <f t="shared" si="0"/>
        <v>0.81223628691983119</v>
      </c>
      <c r="H22" s="81">
        <f t="shared" si="1"/>
        <v>0.85851113242395849</v>
      </c>
      <c r="I22" s="84" t="s">
        <v>79</v>
      </c>
      <c r="J22" s="50"/>
    </row>
    <row r="23" spans="1:10" ht="14.1" customHeight="1" x14ac:dyDescent="0.2">
      <c r="A23" s="83" t="s">
        <v>118</v>
      </c>
      <c r="B23" s="83">
        <v>291</v>
      </c>
      <c r="C23" s="83">
        <v>197</v>
      </c>
      <c r="D23" s="83">
        <v>196</v>
      </c>
      <c r="E23" s="83">
        <v>347</v>
      </c>
      <c r="F23" s="83">
        <v>360</v>
      </c>
      <c r="G23" s="80">
        <f t="shared" si="0"/>
        <v>3.7463976945244948E-2</v>
      </c>
      <c r="H23" s="81">
        <f t="shared" si="1"/>
        <v>5.4635480457630559E-2</v>
      </c>
      <c r="I23" s="84" t="s">
        <v>121</v>
      </c>
      <c r="J23" s="50"/>
    </row>
    <row r="24" spans="1:10" ht="14.1" customHeight="1" x14ac:dyDescent="0.2">
      <c r="A24" s="83" t="s">
        <v>32</v>
      </c>
      <c r="B24" s="83">
        <v>185</v>
      </c>
      <c r="C24" s="83">
        <v>84</v>
      </c>
      <c r="D24" s="83">
        <v>86</v>
      </c>
      <c r="E24" s="83">
        <v>131</v>
      </c>
      <c r="F24" s="83">
        <v>199</v>
      </c>
      <c r="G24" s="80">
        <f t="shared" si="0"/>
        <v>0.51908396946564883</v>
      </c>
      <c r="H24" s="81">
        <f t="shared" si="1"/>
        <v>1.8404564123078337E-2</v>
      </c>
      <c r="I24" s="84" t="s">
        <v>33</v>
      </c>
      <c r="J24" s="50"/>
    </row>
    <row r="25" spans="1:10" ht="14.1" customHeight="1" x14ac:dyDescent="0.2">
      <c r="A25" s="83" t="s">
        <v>34</v>
      </c>
      <c r="B25" s="50">
        <v>295</v>
      </c>
      <c r="C25" s="83">
        <v>237</v>
      </c>
      <c r="D25" s="83">
        <v>269</v>
      </c>
      <c r="E25" s="83">
        <v>487</v>
      </c>
      <c r="F25" s="83">
        <v>424</v>
      </c>
      <c r="G25" s="80">
        <f t="shared" si="0"/>
        <v>-0.12936344969199176</v>
      </c>
      <c r="H25" s="81">
        <f t="shared" si="1"/>
        <v>9.492900409441507E-2</v>
      </c>
      <c r="I25" s="84" t="s">
        <v>35</v>
      </c>
      <c r="J25" s="50"/>
    </row>
    <row r="26" spans="1:10" ht="14.1" customHeight="1" x14ac:dyDescent="0.2">
      <c r="A26" s="83" t="s">
        <v>37</v>
      </c>
      <c r="B26" s="50">
        <v>390</v>
      </c>
      <c r="C26" s="83">
        <v>115</v>
      </c>
      <c r="D26" s="83">
        <v>202</v>
      </c>
      <c r="E26" s="83">
        <v>615</v>
      </c>
      <c r="F26" s="83">
        <v>548</v>
      </c>
      <c r="G26" s="80">
        <f t="shared" si="0"/>
        <v>-0.10894308943089426</v>
      </c>
      <c r="H26" s="81">
        <f t="shared" si="1"/>
        <v>8.8752055313166434E-2</v>
      </c>
      <c r="I26" s="84" t="s">
        <v>38</v>
      </c>
      <c r="J26" s="50"/>
    </row>
    <row r="27" spans="1:10" ht="14.1" customHeight="1" x14ac:dyDescent="0.2">
      <c r="A27" s="83" t="s">
        <v>39</v>
      </c>
      <c r="B27" s="50">
        <v>1215</v>
      </c>
      <c r="C27" s="83">
        <v>763</v>
      </c>
      <c r="D27" s="83">
        <v>947</v>
      </c>
      <c r="E27" s="83">
        <v>1364</v>
      </c>
      <c r="F27" s="83">
        <v>1503</v>
      </c>
      <c r="G27" s="80">
        <f t="shared" si="0"/>
        <v>0.10190615835777117</v>
      </c>
      <c r="H27" s="81">
        <f t="shared" si="1"/>
        <v>5.4619204841979352E-2</v>
      </c>
      <c r="I27" s="84" t="s">
        <v>40</v>
      </c>
      <c r="J27" s="50"/>
    </row>
    <row r="28" spans="1:10" ht="14.1" customHeight="1" x14ac:dyDescent="0.2">
      <c r="A28" s="83" t="s">
        <v>41</v>
      </c>
      <c r="B28" s="50">
        <v>460</v>
      </c>
      <c r="C28" s="83">
        <v>195</v>
      </c>
      <c r="D28" s="83">
        <v>263</v>
      </c>
      <c r="E28" s="83">
        <v>372</v>
      </c>
      <c r="F28" s="83">
        <v>354</v>
      </c>
      <c r="G28" s="80">
        <f t="shared" si="0"/>
        <v>-4.8387096774193505E-2</v>
      </c>
      <c r="H28" s="81">
        <f t="shared" si="1"/>
        <v>-6.3384463414200121E-2</v>
      </c>
      <c r="I28" s="84" t="s">
        <v>41</v>
      </c>
      <c r="J28" s="50"/>
    </row>
    <row r="29" spans="1:10" ht="14.1" customHeight="1" x14ac:dyDescent="0.2">
      <c r="A29" s="83" t="s">
        <v>42</v>
      </c>
      <c r="B29" s="83">
        <v>734</v>
      </c>
      <c r="C29" s="83">
        <v>400</v>
      </c>
      <c r="D29" s="83">
        <v>327</v>
      </c>
      <c r="E29" s="83">
        <v>299</v>
      </c>
      <c r="F29" s="83">
        <v>355</v>
      </c>
      <c r="G29" s="80">
        <f t="shared" si="0"/>
        <v>0.18729096989966565</v>
      </c>
      <c r="H29" s="81">
        <f t="shared" si="1"/>
        <v>-0.16606332585229833</v>
      </c>
      <c r="I29" s="84" t="s">
        <v>42</v>
      </c>
      <c r="J29" s="50"/>
    </row>
    <row r="30" spans="1:10" ht="14.1" customHeight="1" x14ac:dyDescent="0.2">
      <c r="A30" s="83" t="s">
        <v>80</v>
      </c>
      <c r="B30" s="83">
        <v>115</v>
      </c>
      <c r="C30" s="83">
        <v>108</v>
      </c>
      <c r="D30" s="83">
        <v>79</v>
      </c>
      <c r="E30" s="83">
        <v>179</v>
      </c>
      <c r="F30" s="83">
        <v>238</v>
      </c>
      <c r="G30" s="80">
        <f t="shared" si="0"/>
        <v>0.32960893854748607</v>
      </c>
      <c r="H30" s="81">
        <f t="shared" si="1"/>
        <v>0.19941583767156046</v>
      </c>
      <c r="I30" s="84" t="s">
        <v>80</v>
      </c>
      <c r="J30" s="50"/>
    </row>
    <row r="31" spans="1:10" ht="14.1" customHeight="1" x14ac:dyDescent="0.2">
      <c r="A31" s="83" t="s">
        <v>81</v>
      </c>
      <c r="B31" s="83">
        <v>113</v>
      </c>
      <c r="C31" s="83">
        <v>84</v>
      </c>
      <c r="D31" s="83">
        <v>251</v>
      </c>
      <c r="E31" s="83">
        <v>240</v>
      </c>
      <c r="F31" s="83">
        <v>306</v>
      </c>
      <c r="G31" s="80">
        <f t="shared" si="0"/>
        <v>0.27499999999999991</v>
      </c>
      <c r="H31" s="81">
        <f t="shared" si="1"/>
        <v>0.2828053005061042</v>
      </c>
      <c r="I31" s="84" t="s">
        <v>81</v>
      </c>
      <c r="J31" s="50"/>
    </row>
    <row r="32" spans="1:10" ht="14.1" customHeight="1" x14ac:dyDescent="0.2">
      <c r="A32" s="83" t="s">
        <v>82</v>
      </c>
      <c r="B32" s="83">
        <v>575</v>
      </c>
      <c r="C32" s="83">
        <v>304</v>
      </c>
      <c r="D32" s="83">
        <v>226</v>
      </c>
      <c r="E32" s="83">
        <v>225</v>
      </c>
      <c r="F32" s="83">
        <v>226</v>
      </c>
      <c r="G32" s="80">
        <f t="shared" si="0"/>
        <v>4.4444444444444731E-3</v>
      </c>
      <c r="H32" s="81">
        <f t="shared" si="1"/>
        <v>-0.20820975180509183</v>
      </c>
      <c r="I32" s="84" t="s">
        <v>83</v>
      </c>
      <c r="J32" s="50"/>
    </row>
    <row r="33" spans="1:10" ht="14.1" customHeight="1" x14ac:dyDescent="0.2">
      <c r="A33" s="83" t="s">
        <v>84</v>
      </c>
      <c r="B33" s="83">
        <v>143</v>
      </c>
      <c r="C33" s="83">
        <v>115</v>
      </c>
      <c r="D33" s="83">
        <v>251</v>
      </c>
      <c r="E33" s="83">
        <v>159</v>
      </c>
      <c r="F33" s="83">
        <v>257</v>
      </c>
      <c r="G33" s="80">
        <f t="shared" si="0"/>
        <v>0.61635220125786172</v>
      </c>
      <c r="H33" s="81">
        <f t="shared" si="1"/>
        <v>0.15784192585032319</v>
      </c>
      <c r="I33" s="84" t="s">
        <v>85</v>
      </c>
      <c r="J33" s="50"/>
    </row>
    <row r="34" spans="1:10" ht="14.1" customHeight="1" x14ac:dyDescent="0.2">
      <c r="A34" s="83" t="s">
        <v>119</v>
      </c>
      <c r="B34" s="83">
        <v>99</v>
      </c>
      <c r="C34" s="83">
        <v>59</v>
      </c>
      <c r="D34" s="83">
        <v>141</v>
      </c>
      <c r="E34" s="83">
        <v>240</v>
      </c>
      <c r="F34" s="83">
        <v>226</v>
      </c>
      <c r="G34" s="80">
        <f t="shared" si="0"/>
        <v>-5.8333333333333348E-2</v>
      </c>
      <c r="H34" s="81">
        <f t="shared" si="1"/>
        <v>0.22918799816236946</v>
      </c>
      <c r="I34" s="84" t="s">
        <v>122</v>
      </c>
      <c r="J34" s="50"/>
    </row>
    <row r="35" spans="1:10" ht="14.1" customHeight="1" x14ac:dyDescent="0.2">
      <c r="A35" s="83" t="s">
        <v>120</v>
      </c>
      <c r="B35" s="83">
        <v>114</v>
      </c>
      <c r="C35" s="83">
        <v>65</v>
      </c>
      <c r="D35" s="83">
        <v>116</v>
      </c>
      <c r="E35" s="83">
        <v>189</v>
      </c>
      <c r="F35" s="83">
        <v>163</v>
      </c>
      <c r="G35" s="80">
        <f t="shared" si="0"/>
        <v>-0.13756613756613756</v>
      </c>
      <c r="H35" s="81">
        <f t="shared" si="1"/>
        <v>9.3504786225399483E-2</v>
      </c>
      <c r="I35" s="84" t="s">
        <v>123</v>
      </c>
      <c r="J35" s="50"/>
    </row>
    <row r="36" spans="1:10" ht="14.1" customHeight="1" x14ac:dyDescent="0.2">
      <c r="A36" s="83" t="s">
        <v>43</v>
      </c>
      <c r="B36" s="90">
        <v>2114</v>
      </c>
      <c r="C36" s="90">
        <v>1360</v>
      </c>
      <c r="D36" s="90">
        <f>D38-SUM(D5:D35)</f>
        <v>2401</v>
      </c>
      <c r="E36" s="90">
        <f>E38-SUM(E5:E35)</f>
        <v>2263</v>
      </c>
      <c r="F36" s="90">
        <v>3614</v>
      </c>
      <c r="G36" s="80">
        <f t="shared" si="0"/>
        <v>0.59699513919575775</v>
      </c>
      <c r="H36" s="81">
        <f t="shared" si="1"/>
        <v>0.14345951132554191</v>
      </c>
      <c r="I36" s="84" t="s">
        <v>44</v>
      </c>
      <c r="J36" s="50"/>
    </row>
    <row r="37" spans="1:10" ht="14.1" customHeight="1" x14ac:dyDescent="0.2">
      <c r="A37" s="67" t="s">
        <v>45</v>
      </c>
      <c r="B37" s="67">
        <v>39936</v>
      </c>
      <c r="C37" s="67">
        <v>28249</v>
      </c>
      <c r="D37" s="67">
        <v>34718</v>
      </c>
      <c r="E37" s="67">
        <v>44191</v>
      </c>
      <c r="F37" s="67">
        <v>49769</v>
      </c>
      <c r="G37" s="70">
        <f t="shared" si="0"/>
        <v>0.12622479690434707</v>
      </c>
      <c r="H37" s="71">
        <f t="shared" si="1"/>
        <v>5.657076018936924E-2</v>
      </c>
      <c r="I37" s="72" t="s">
        <v>46</v>
      </c>
      <c r="J37" s="50"/>
    </row>
    <row r="38" spans="1:10" s="93" customFormat="1" ht="14.1" customHeight="1" x14ac:dyDescent="0.2">
      <c r="A38" s="73" t="s">
        <v>47</v>
      </c>
      <c r="B38" s="72">
        <v>60310</v>
      </c>
      <c r="C38" s="72">
        <v>40542</v>
      </c>
      <c r="D38" s="72">
        <v>57006</v>
      </c>
      <c r="E38" s="72">
        <v>73480</v>
      </c>
      <c r="F38" s="72">
        <v>78229</v>
      </c>
      <c r="G38" s="70">
        <f t="shared" si="0"/>
        <v>6.4629831246597824E-2</v>
      </c>
      <c r="H38" s="70">
        <f t="shared" si="1"/>
        <v>6.7197041356346965E-2</v>
      </c>
      <c r="I38" s="72" t="s">
        <v>48</v>
      </c>
      <c r="J38" s="50"/>
    </row>
    <row r="39" spans="1:10" s="93" customFormat="1" ht="12.75" customHeight="1" x14ac:dyDescent="0.2">
      <c r="A39" s="14" t="s">
        <v>128</v>
      </c>
      <c r="B39" s="15"/>
      <c r="C39" s="15"/>
      <c r="D39" s="46"/>
      <c r="E39" s="46"/>
      <c r="F39" s="14" t="s">
        <v>115</v>
      </c>
      <c r="G39" s="46"/>
      <c r="H39" s="46"/>
      <c r="I39" s="16" t="s">
        <v>87</v>
      </c>
      <c r="J39" s="46"/>
    </row>
    <row r="40" spans="1:10" s="93" customFormat="1" ht="12.75" customHeight="1" x14ac:dyDescent="0.2">
      <c r="A40" s="14"/>
      <c r="B40" s="15"/>
      <c r="C40" s="15"/>
      <c r="D40" s="46"/>
      <c r="E40" s="46"/>
      <c r="F40" s="14" t="s">
        <v>116</v>
      </c>
      <c r="G40" s="46"/>
      <c r="H40" s="46"/>
      <c r="I40" s="15" t="s">
        <v>88</v>
      </c>
      <c r="J40" s="46"/>
    </row>
    <row r="41" spans="1:10" s="93" customFormat="1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</row>
    <row r="42" spans="1:10" s="93" customFormat="1" x14ac:dyDescent="0.2">
      <c r="A42" s="46"/>
    </row>
    <row r="43" spans="1:10" s="93" customFormat="1" x14ac:dyDescent="0.2">
      <c r="A43" s="46"/>
    </row>
    <row r="44" spans="1:10" s="93" customFormat="1" x14ac:dyDescent="0.2">
      <c r="A44" s="46"/>
    </row>
    <row r="45" spans="1:10" x14ac:dyDescent="0.2">
      <c r="A45" s="46"/>
      <c r="B45" s="46"/>
      <c r="C45" s="46"/>
    </row>
    <row r="46" spans="1:10" x14ac:dyDescent="0.2">
      <c r="A46" s="46"/>
      <c r="B46" s="46"/>
      <c r="C46" s="46"/>
    </row>
    <row r="47" spans="1:10" x14ac:dyDescent="0.2">
      <c r="A47" s="46"/>
      <c r="B47" s="46"/>
      <c r="C47" s="46"/>
    </row>
    <row r="48" spans="1:10" x14ac:dyDescent="0.2">
      <c r="A48" s="46"/>
      <c r="B48" s="46"/>
      <c r="C48" s="46"/>
    </row>
    <row r="49" spans="1:3" x14ac:dyDescent="0.2">
      <c r="A49" s="46"/>
      <c r="B49" s="46"/>
      <c r="C49" s="46"/>
    </row>
    <row r="50" spans="1:3" x14ac:dyDescent="0.2">
      <c r="A50" s="46"/>
      <c r="B50" s="46"/>
      <c r="C50" s="46"/>
    </row>
    <row r="51" spans="1:3" x14ac:dyDescent="0.2">
      <c r="A51" s="46"/>
      <c r="B51" s="46"/>
      <c r="C51" s="46"/>
    </row>
    <row r="52" spans="1:3" x14ac:dyDescent="0.2">
      <c r="A52" s="46"/>
      <c r="B52" s="46"/>
      <c r="C52" s="46"/>
    </row>
    <row r="53" spans="1:3" x14ac:dyDescent="0.2">
      <c r="A53" s="46"/>
      <c r="B53" s="46"/>
      <c r="C53" s="46"/>
    </row>
    <row r="54" spans="1:3" x14ac:dyDescent="0.2">
      <c r="A54" s="46"/>
      <c r="B54" s="46"/>
      <c r="C54" s="46"/>
    </row>
  </sheetData>
  <conditionalFormatting sqref="J5:J38">
    <cfRule type="cellIs" dxfId="1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67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 t="s">
        <v>68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7607</v>
      </c>
      <c r="C5" s="78">
        <v>10558</v>
      </c>
      <c r="D5" s="78">
        <v>15458</v>
      </c>
      <c r="E5" s="83">
        <v>16577</v>
      </c>
      <c r="F5" s="83">
        <v>21317</v>
      </c>
      <c r="G5" s="80">
        <f>IF(E5&gt;0,F5/E5-1,"-")</f>
        <v>0.28593834831392884</v>
      </c>
      <c r="H5" s="81">
        <f>IF(B5&gt;0,((F5/B5)^(1/4)-1),"-")</f>
        <v>0.29383283121416137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4857</v>
      </c>
      <c r="C6" s="83">
        <v>5655</v>
      </c>
      <c r="D6" s="98">
        <v>6576</v>
      </c>
      <c r="E6" s="50">
        <v>7602</v>
      </c>
      <c r="F6" s="101">
        <v>9751</v>
      </c>
      <c r="G6" s="80">
        <f t="shared" ref="G6:G38" si="0">IF(E6&gt;0,F6/E6-1,"-")</f>
        <v>0.28268876611418059</v>
      </c>
      <c r="H6" s="81">
        <f t="shared" ref="H6:H38" si="1">IF(B6&gt;0,((F6/B6)^(1/4)-1),"-")</f>
        <v>0.19033790443415843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3895</v>
      </c>
      <c r="C7" s="83">
        <v>3357</v>
      </c>
      <c r="D7" s="83">
        <v>3991</v>
      </c>
      <c r="E7" s="83">
        <v>4523</v>
      </c>
      <c r="F7" s="83">
        <v>4797</v>
      </c>
      <c r="G7" s="80">
        <f t="shared" si="0"/>
        <v>6.0579261552067276E-2</v>
      </c>
      <c r="H7" s="81">
        <f t="shared" si="1"/>
        <v>5.3453969942550916E-2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1853</v>
      </c>
      <c r="C8" s="83">
        <v>1810</v>
      </c>
      <c r="D8" s="83">
        <v>2079</v>
      </c>
      <c r="E8" s="83">
        <v>2681</v>
      </c>
      <c r="F8" s="83">
        <v>3139</v>
      </c>
      <c r="G8" s="80">
        <f t="shared" si="0"/>
        <v>0.17083177918687054</v>
      </c>
      <c r="H8" s="81">
        <f t="shared" si="1"/>
        <v>0.14085112263084265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4383</v>
      </c>
      <c r="C9" s="83">
        <v>4033</v>
      </c>
      <c r="D9" s="83">
        <v>4344</v>
      </c>
      <c r="E9" s="83">
        <v>4265</v>
      </c>
      <c r="F9" s="83">
        <v>3856</v>
      </c>
      <c r="G9" s="80">
        <f t="shared" si="0"/>
        <v>-9.5896834701055145E-2</v>
      </c>
      <c r="H9" s="81">
        <f t="shared" si="1"/>
        <v>-3.1518367464170693E-2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84</v>
      </c>
      <c r="C10" s="83">
        <v>160</v>
      </c>
      <c r="D10" s="83">
        <v>157</v>
      </c>
      <c r="E10" s="83">
        <v>252</v>
      </c>
      <c r="F10" s="83">
        <v>220</v>
      </c>
      <c r="G10" s="80">
        <f t="shared" si="0"/>
        <v>-0.12698412698412698</v>
      </c>
      <c r="H10" s="81">
        <f t="shared" si="1"/>
        <v>0.27214275434220592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214</v>
      </c>
      <c r="C11" s="83">
        <v>217</v>
      </c>
      <c r="D11" s="83">
        <v>285</v>
      </c>
      <c r="E11" s="83">
        <v>379</v>
      </c>
      <c r="F11" s="83">
        <v>360</v>
      </c>
      <c r="G11" s="80">
        <f t="shared" si="0"/>
        <v>-5.0131926121372072E-2</v>
      </c>
      <c r="H11" s="81">
        <f t="shared" si="1"/>
        <v>0.1388648310933791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252</v>
      </c>
      <c r="C12" s="83">
        <v>189</v>
      </c>
      <c r="D12" s="83">
        <v>220</v>
      </c>
      <c r="E12" s="83">
        <v>365</v>
      </c>
      <c r="F12" s="83">
        <v>447</v>
      </c>
      <c r="G12" s="80">
        <f t="shared" si="0"/>
        <v>0.22465753424657531</v>
      </c>
      <c r="H12" s="81">
        <f t="shared" si="1"/>
        <v>0.15405563416884571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378</v>
      </c>
      <c r="C13" s="83">
        <v>293</v>
      </c>
      <c r="D13" s="83">
        <v>330</v>
      </c>
      <c r="E13" s="83">
        <v>392</v>
      </c>
      <c r="F13" s="83">
        <v>543</v>
      </c>
      <c r="G13" s="80">
        <f t="shared" si="0"/>
        <v>0.38520408163265296</v>
      </c>
      <c r="H13" s="81">
        <f t="shared" si="1"/>
        <v>9.4780384528296846E-2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208</v>
      </c>
      <c r="C14" s="83">
        <v>174</v>
      </c>
      <c r="D14" s="83">
        <v>191</v>
      </c>
      <c r="E14" s="83">
        <v>184</v>
      </c>
      <c r="F14" s="83">
        <v>239</v>
      </c>
      <c r="G14" s="80">
        <f t="shared" si="0"/>
        <v>0.29891304347826098</v>
      </c>
      <c r="H14" s="81">
        <f t="shared" si="1"/>
        <v>3.5341545629036242E-2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874</v>
      </c>
      <c r="C15" s="83">
        <v>752</v>
      </c>
      <c r="D15" s="83">
        <v>1014</v>
      </c>
      <c r="E15" s="83">
        <v>1140</v>
      </c>
      <c r="F15" s="83">
        <v>1291</v>
      </c>
      <c r="G15" s="80">
        <f t="shared" si="0"/>
        <v>0.13245614035087727</v>
      </c>
      <c r="H15" s="81">
        <f t="shared" si="1"/>
        <v>0.1024368015048811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776</v>
      </c>
      <c r="C16" s="83">
        <v>815</v>
      </c>
      <c r="D16" s="83">
        <v>1044</v>
      </c>
      <c r="E16" s="83">
        <v>1144</v>
      </c>
      <c r="F16" s="83">
        <v>1187</v>
      </c>
      <c r="G16" s="80">
        <f t="shared" si="0"/>
        <v>3.7587412587412494E-2</v>
      </c>
      <c r="H16" s="81">
        <f t="shared" si="1"/>
        <v>0.11210872864464672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145</v>
      </c>
      <c r="C17" s="83">
        <v>114</v>
      </c>
      <c r="D17" s="83">
        <v>135</v>
      </c>
      <c r="E17" s="83">
        <v>231</v>
      </c>
      <c r="F17" s="83">
        <v>247</v>
      </c>
      <c r="G17" s="80">
        <f t="shared" si="0"/>
        <v>6.9264069264069361E-2</v>
      </c>
      <c r="H17" s="81">
        <f t="shared" si="1"/>
        <v>0.14243694118501904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92</v>
      </c>
      <c r="C18" s="83">
        <v>99</v>
      </c>
      <c r="D18" s="83">
        <v>166</v>
      </c>
      <c r="E18" s="83">
        <v>136</v>
      </c>
      <c r="F18" s="83">
        <v>160</v>
      </c>
      <c r="G18" s="80">
        <f t="shared" si="0"/>
        <v>0.17647058823529416</v>
      </c>
      <c r="H18" s="81">
        <f t="shared" si="1"/>
        <v>0.14837317401251315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240</v>
      </c>
      <c r="C19" s="83">
        <v>229</v>
      </c>
      <c r="D19" s="83">
        <v>213</v>
      </c>
      <c r="E19" s="83">
        <v>219</v>
      </c>
      <c r="F19" s="83">
        <v>239</v>
      </c>
      <c r="G19" s="80">
        <f t="shared" si="0"/>
        <v>9.1324200913242004E-2</v>
      </c>
      <c r="H19" s="81">
        <f t="shared" si="1"/>
        <v>-1.0432982381834988E-3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540</v>
      </c>
      <c r="C20" s="83">
        <v>232</v>
      </c>
      <c r="D20" s="83">
        <v>298</v>
      </c>
      <c r="E20" s="83">
        <v>343</v>
      </c>
      <c r="F20" s="83">
        <v>538</v>
      </c>
      <c r="G20" s="80">
        <f t="shared" si="0"/>
        <v>0.56851311953352779</v>
      </c>
      <c r="H20" s="81">
        <f t="shared" si="1"/>
        <v>-9.2721471966361602E-4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205</v>
      </c>
      <c r="C21" s="83">
        <v>114</v>
      </c>
      <c r="D21" s="83">
        <v>129</v>
      </c>
      <c r="E21" s="83">
        <v>284</v>
      </c>
      <c r="F21" s="83">
        <v>384</v>
      </c>
      <c r="G21" s="80">
        <f t="shared" si="0"/>
        <v>0.352112676056338</v>
      </c>
      <c r="H21" s="81">
        <f t="shared" si="1"/>
        <v>0.16988814697358245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240</v>
      </c>
      <c r="C22" s="83">
        <v>137</v>
      </c>
      <c r="D22" s="83">
        <v>134</v>
      </c>
      <c r="E22" s="83">
        <v>201</v>
      </c>
      <c r="F22" s="83">
        <v>217</v>
      </c>
      <c r="G22" s="80">
        <f t="shared" si="0"/>
        <v>7.9601990049751326E-2</v>
      </c>
      <c r="H22" s="81">
        <f t="shared" si="1"/>
        <v>-2.4870886306300077E-2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114</v>
      </c>
      <c r="C23" s="83">
        <v>34</v>
      </c>
      <c r="D23" s="83">
        <v>117</v>
      </c>
      <c r="E23" s="83">
        <v>106</v>
      </c>
      <c r="F23" s="83">
        <v>191</v>
      </c>
      <c r="G23" s="80">
        <f t="shared" si="0"/>
        <v>0.80188679245283012</v>
      </c>
      <c r="H23" s="81">
        <f t="shared" si="1"/>
        <v>0.13771145026804565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131</v>
      </c>
      <c r="C24" s="83">
        <v>137</v>
      </c>
      <c r="D24" s="83">
        <v>197</v>
      </c>
      <c r="E24" s="83">
        <v>278</v>
      </c>
      <c r="F24" s="83">
        <v>228</v>
      </c>
      <c r="G24" s="80">
        <f t="shared" si="0"/>
        <v>-0.17985611510791366</v>
      </c>
      <c r="H24" s="81">
        <f t="shared" si="1"/>
        <v>0.14859226649105128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406</v>
      </c>
      <c r="C25" s="83">
        <v>502</v>
      </c>
      <c r="D25" s="83">
        <v>483</v>
      </c>
      <c r="E25" s="83">
        <v>589</v>
      </c>
      <c r="F25" s="83">
        <v>713</v>
      </c>
      <c r="G25" s="80">
        <f t="shared" si="0"/>
        <v>0.21052631578947367</v>
      </c>
      <c r="H25" s="81">
        <f t="shared" si="1"/>
        <v>0.15117373982978899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339</v>
      </c>
      <c r="C26" s="83">
        <v>239</v>
      </c>
      <c r="D26" s="83">
        <v>349</v>
      </c>
      <c r="E26" s="83">
        <v>382</v>
      </c>
      <c r="F26" s="83">
        <v>414</v>
      </c>
      <c r="G26" s="80">
        <f t="shared" si="0"/>
        <v>8.3769633507853491E-2</v>
      </c>
      <c r="H26" s="81">
        <f t="shared" si="1"/>
        <v>5.1235844284696297E-2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3268</v>
      </c>
      <c r="C27" s="83">
        <v>2416</v>
      </c>
      <c r="D27" s="83">
        <v>2035</v>
      </c>
      <c r="E27" s="83">
        <v>2382</v>
      </c>
      <c r="F27" s="83">
        <v>1991</v>
      </c>
      <c r="G27" s="80">
        <f t="shared" si="0"/>
        <v>-0.16414777497900923</v>
      </c>
      <c r="H27" s="81">
        <f t="shared" si="1"/>
        <v>-0.11651881901797123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198</v>
      </c>
      <c r="C28" s="83">
        <v>175</v>
      </c>
      <c r="D28" s="83">
        <v>147</v>
      </c>
      <c r="E28" s="83">
        <v>273</v>
      </c>
      <c r="F28" s="83">
        <v>246</v>
      </c>
      <c r="G28" s="80">
        <f t="shared" si="0"/>
        <v>-9.8901098901098883E-2</v>
      </c>
      <c r="H28" s="81">
        <f t="shared" si="1"/>
        <v>5.5765531756661213E-2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633</v>
      </c>
      <c r="C29" s="83">
        <v>565</v>
      </c>
      <c r="D29" s="83">
        <v>747</v>
      </c>
      <c r="E29" s="83">
        <v>795</v>
      </c>
      <c r="F29" s="83">
        <v>809</v>
      </c>
      <c r="G29" s="80">
        <f t="shared" si="0"/>
        <v>1.7610062893081757E-2</v>
      </c>
      <c r="H29" s="81">
        <f t="shared" si="1"/>
        <v>6.3251986766322821E-2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191</v>
      </c>
      <c r="C30" s="83">
        <v>170</v>
      </c>
      <c r="D30" s="83">
        <v>227</v>
      </c>
      <c r="E30" s="83">
        <v>321</v>
      </c>
      <c r="F30" s="83">
        <v>317</v>
      </c>
      <c r="G30" s="80">
        <f t="shared" si="0"/>
        <v>-1.2461059190031154E-2</v>
      </c>
      <c r="H30" s="81">
        <f t="shared" si="1"/>
        <v>0.13502773465893081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249</v>
      </c>
      <c r="C31" s="83">
        <v>130</v>
      </c>
      <c r="D31" s="83">
        <v>213</v>
      </c>
      <c r="E31" s="83">
        <v>182</v>
      </c>
      <c r="F31" s="83">
        <v>194</v>
      </c>
      <c r="G31" s="80">
        <f t="shared" si="0"/>
        <v>6.5934065934065922E-2</v>
      </c>
      <c r="H31" s="81">
        <f t="shared" si="1"/>
        <v>-6.0491755120135715E-2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72</v>
      </c>
      <c r="C32" s="83">
        <v>65</v>
      </c>
      <c r="D32" s="83">
        <v>84</v>
      </c>
      <c r="E32" s="83">
        <v>133</v>
      </c>
      <c r="F32" s="83">
        <v>114</v>
      </c>
      <c r="G32" s="80">
        <f t="shared" si="0"/>
        <v>-0.1428571428571429</v>
      </c>
      <c r="H32" s="81">
        <f t="shared" si="1"/>
        <v>0.12174227842753238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127</v>
      </c>
      <c r="C33" s="83">
        <v>97</v>
      </c>
      <c r="D33" s="83">
        <v>142</v>
      </c>
      <c r="E33" s="83">
        <v>147</v>
      </c>
      <c r="F33" s="83">
        <v>157</v>
      </c>
      <c r="G33" s="80">
        <f t="shared" si="0"/>
        <v>6.8027210884353817E-2</v>
      </c>
      <c r="H33" s="81">
        <f t="shared" si="1"/>
        <v>5.4445123967479692E-2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97</v>
      </c>
      <c r="C34" s="83">
        <v>119</v>
      </c>
      <c r="D34" s="83">
        <v>107</v>
      </c>
      <c r="E34" s="83">
        <v>155</v>
      </c>
      <c r="F34" s="83">
        <v>169</v>
      </c>
      <c r="G34" s="80">
        <f t="shared" si="0"/>
        <v>9.0322580645161299E-2</v>
      </c>
      <c r="H34" s="81">
        <f t="shared" si="1"/>
        <v>0.14889077578058085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163</v>
      </c>
      <c r="C35" s="83">
        <v>58</v>
      </c>
      <c r="D35" s="83">
        <v>78</v>
      </c>
      <c r="E35" s="83">
        <v>171</v>
      </c>
      <c r="F35" s="83">
        <v>203</v>
      </c>
      <c r="G35" s="80">
        <f t="shared" si="0"/>
        <v>0.1871345029239766</v>
      </c>
      <c r="H35" s="81">
        <f t="shared" si="1"/>
        <v>5.6396876354384728E-2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875</v>
      </c>
      <c r="C36" s="90">
        <v>722</v>
      </c>
      <c r="D36" s="90">
        <f>D38-SUM(D5:D35)</f>
        <v>1103</v>
      </c>
      <c r="E36" s="90">
        <f>E38-SUM(E5:E35)</f>
        <v>1302</v>
      </c>
      <c r="F36" s="90">
        <v>1623</v>
      </c>
      <c r="G36" s="80">
        <f t="shared" si="0"/>
        <v>0.24654377880184342</v>
      </c>
      <c r="H36" s="81">
        <f t="shared" si="1"/>
        <v>0.16701816681269199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26099</v>
      </c>
      <c r="C37" s="67">
        <v>23809</v>
      </c>
      <c r="D37" s="67">
        <v>27335</v>
      </c>
      <c r="E37" s="67">
        <v>31557</v>
      </c>
      <c r="F37" s="67">
        <v>34984</v>
      </c>
      <c r="G37" s="70">
        <f t="shared" si="0"/>
        <v>0.10859714168013435</v>
      </c>
      <c r="H37" s="71">
        <f t="shared" si="1"/>
        <v>7.5997839322575755E-2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33706</v>
      </c>
      <c r="C38" s="72">
        <v>34367</v>
      </c>
      <c r="D38" s="72">
        <v>42793</v>
      </c>
      <c r="E38" s="72">
        <v>48134</v>
      </c>
      <c r="F38" s="72">
        <v>56301</v>
      </c>
      <c r="G38" s="70">
        <f t="shared" si="0"/>
        <v>0.16967216520546802</v>
      </c>
      <c r="H38" s="70">
        <f t="shared" si="1"/>
        <v>0.13684753137479078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135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69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 t="s">
        <v>70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5032</v>
      </c>
      <c r="C5" s="78">
        <v>5188</v>
      </c>
      <c r="D5" s="78">
        <v>7090</v>
      </c>
      <c r="E5" s="83">
        <v>7310</v>
      </c>
      <c r="F5" s="83">
        <v>4789</v>
      </c>
      <c r="G5" s="80">
        <f>IF(E5&gt;0,F5/E5-1,"-")</f>
        <v>-0.34487004103967167</v>
      </c>
      <c r="H5" s="81">
        <f>IF(B5&gt;0,((F5/B5)^(1/4)-1),"-")</f>
        <v>-1.2297731686428004E-2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4289</v>
      </c>
      <c r="C6" s="83">
        <v>3401</v>
      </c>
      <c r="D6" s="98">
        <v>3305</v>
      </c>
      <c r="E6" s="50">
        <v>3140</v>
      </c>
      <c r="F6" s="101">
        <v>2901</v>
      </c>
      <c r="G6" s="80">
        <f t="shared" ref="G6:G38" si="0">IF(E6&gt;0,F6/E6-1,"-")</f>
        <v>-7.6114649681528701E-2</v>
      </c>
      <c r="H6" s="81">
        <f t="shared" ref="H6:H38" si="1">IF(B6&gt;0,((F6/B6)^(1/4)-1),"-")</f>
        <v>-9.3123975008653548E-2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4708</v>
      </c>
      <c r="C7" s="83">
        <v>3011</v>
      </c>
      <c r="D7" s="83">
        <v>3028</v>
      </c>
      <c r="E7" s="83">
        <v>2662</v>
      </c>
      <c r="F7" s="83">
        <v>2534</v>
      </c>
      <c r="G7" s="80">
        <f t="shared" si="0"/>
        <v>-4.8084147257700938E-2</v>
      </c>
      <c r="H7" s="81">
        <f t="shared" si="1"/>
        <v>-0.14347007821241031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2184</v>
      </c>
      <c r="C8" s="83">
        <v>1658</v>
      </c>
      <c r="D8" s="83">
        <v>1504</v>
      </c>
      <c r="E8" s="83">
        <v>1573</v>
      </c>
      <c r="F8" s="83">
        <v>1459</v>
      </c>
      <c r="G8" s="80">
        <f t="shared" si="0"/>
        <v>-7.2472981563890704E-2</v>
      </c>
      <c r="H8" s="81">
        <f t="shared" si="1"/>
        <v>-9.5932901269916382E-2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3104</v>
      </c>
      <c r="C9" s="83">
        <v>2241</v>
      </c>
      <c r="D9" s="83">
        <v>2224</v>
      </c>
      <c r="E9" s="83">
        <v>2176</v>
      </c>
      <c r="F9" s="83">
        <v>1766</v>
      </c>
      <c r="G9" s="80">
        <f t="shared" si="0"/>
        <v>-0.18841911764705888</v>
      </c>
      <c r="H9" s="81">
        <f t="shared" si="1"/>
        <v>-0.13150515169554655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585</v>
      </c>
      <c r="C10" s="83">
        <v>336</v>
      </c>
      <c r="D10" s="83">
        <v>107</v>
      </c>
      <c r="E10" s="83">
        <v>77</v>
      </c>
      <c r="F10" s="83">
        <v>51</v>
      </c>
      <c r="G10" s="80">
        <f t="shared" si="0"/>
        <v>-0.33766233766233766</v>
      </c>
      <c r="H10" s="81">
        <f t="shared" si="1"/>
        <v>-0.45662009001615933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196</v>
      </c>
      <c r="C11" s="83">
        <v>193</v>
      </c>
      <c r="D11" s="83">
        <v>156</v>
      </c>
      <c r="E11" s="83">
        <v>124</v>
      </c>
      <c r="F11" s="83">
        <v>159</v>
      </c>
      <c r="G11" s="80">
        <f t="shared" si="0"/>
        <v>0.282258064516129</v>
      </c>
      <c r="H11" s="81">
        <f t="shared" si="1"/>
        <v>-5.0958370139400189E-2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215</v>
      </c>
      <c r="C12" s="83">
        <v>230</v>
      </c>
      <c r="D12" s="83">
        <v>143</v>
      </c>
      <c r="E12" s="83">
        <v>165</v>
      </c>
      <c r="F12" s="83">
        <v>161</v>
      </c>
      <c r="G12" s="80">
        <f t="shared" si="0"/>
        <v>-2.4242424242424288E-2</v>
      </c>
      <c r="H12" s="81">
        <f t="shared" si="1"/>
        <v>-6.9756050354598864E-2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526</v>
      </c>
      <c r="C13" s="83">
        <v>240</v>
      </c>
      <c r="D13" s="83">
        <v>218</v>
      </c>
      <c r="E13" s="83">
        <v>260</v>
      </c>
      <c r="F13" s="83">
        <v>210</v>
      </c>
      <c r="G13" s="80">
        <f t="shared" si="0"/>
        <v>-0.19230769230769229</v>
      </c>
      <c r="H13" s="81">
        <f t="shared" si="1"/>
        <v>-0.20510752138928789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211</v>
      </c>
      <c r="C14" s="83">
        <v>133</v>
      </c>
      <c r="D14" s="83">
        <v>100</v>
      </c>
      <c r="E14" s="83">
        <v>165</v>
      </c>
      <c r="F14" s="83">
        <v>80</v>
      </c>
      <c r="G14" s="80">
        <f t="shared" si="0"/>
        <v>-0.51515151515151514</v>
      </c>
      <c r="H14" s="81">
        <f t="shared" si="1"/>
        <v>-0.2153031975297216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621</v>
      </c>
      <c r="C15" s="83">
        <v>508</v>
      </c>
      <c r="D15" s="83">
        <v>537</v>
      </c>
      <c r="E15" s="83">
        <v>473</v>
      </c>
      <c r="F15" s="83">
        <v>418</v>
      </c>
      <c r="G15" s="80">
        <f t="shared" si="0"/>
        <v>-0.11627906976744184</v>
      </c>
      <c r="H15" s="81">
        <f t="shared" si="1"/>
        <v>-9.4223246598688526E-2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632</v>
      </c>
      <c r="C16" s="83">
        <v>369</v>
      </c>
      <c r="D16" s="83">
        <v>403</v>
      </c>
      <c r="E16" s="83">
        <v>478</v>
      </c>
      <c r="F16" s="83">
        <v>448</v>
      </c>
      <c r="G16" s="80">
        <f t="shared" si="0"/>
        <v>-6.2761506276150625E-2</v>
      </c>
      <c r="H16" s="81">
        <f t="shared" si="1"/>
        <v>-8.2427827877300408E-2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73</v>
      </c>
      <c r="C17" s="83">
        <v>49</v>
      </c>
      <c r="D17" s="83">
        <v>47</v>
      </c>
      <c r="E17" s="83">
        <v>75</v>
      </c>
      <c r="F17" s="83">
        <v>67</v>
      </c>
      <c r="G17" s="80">
        <f t="shared" si="0"/>
        <v>-0.10666666666666669</v>
      </c>
      <c r="H17" s="81">
        <f t="shared" si="1"/>
        <v>-2.1213466262955394E-2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52</v>
      </c>
      <c r="C18" s="83">
        <v>45</v>
      </c>
      <c r="D18" s="83">
        <v>37</v>
      </c>
      <c r="E18" s="83">
        <v>41</v>
      </c>
      <c r="F18" s="83">
        <v>39</v>
      </c>
      <c r="G18" s="80">
        <f t="shared" si="0"/>
        <v>-4.8780487804878092E-2</v>
      </c>
      <c r="H18" s="81">
        <f t="shared" si="1"/>
        <v>-6.9395140897900442E-2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518</v>
      </c>
      <c r="C19" s="83">
        <v>200</v>
      </c>
      <c r="D19" s="83">
        <v>163</v>
      </c>
      <c r="E19" s="83">
        <v>248</v>
      </c>
      <c r="F19" s="83">
        <v>197</v>
      </c>
      <c r="G19" s="80">
        <f t="shared" si="0"/>
        <v>-0.20564516129032262</v>
      </c>
      <c r="H19" s="81">
        <f t="shared" si="1"/>
        <v>-0.21470267769493501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369</v>
      </c>
      <c r="C20" s="83">
        <v>268</v>
      </c>
      <c r="D20" s="83">
        <v>260</v>
      </c>
      <c r="E20" s="83">
        <v>308</v>
      </c>
      <c r="F20" s="83">
        <v>246</v>
      </c>
      <c r="G20" s="80">
        <f t="shared" si="0"/>
        <v>-0.20129870129870131</v>
      </c>
      <c r="H20" s="81">
        <f t="shared" si="1"/>
        <v>-9.6397996390155227E-2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195</v>
      </c>
      <c r="C21" s="83">
        <v>186</v>
      </c>
      <c r="D21" s="83">
        <v>166</v>
      </c>
      <c r="E21" s="83">
        <v>161</v>
      </c>
      <c r="F21" s="83">
        <v>120</v>
      </c>
      <c r="G21" s="80">
        <f t="shared" si="0"/>
        <v>-0.25465838509316774</v>
      </c>
      <c r="H21" s="81">
        <f t="shared" si="1"/>
        <v>-0.11429997146170523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81</v>
      </c>
      <c r="C22" s="83">
        <v>82</v>
      </c>
      <c r="D22" s="83">
        <v>129</v>
      </c>
      <c r="E22" s="83">
        <v>111</v>
      </c>
      <c r="F22" s="83">
        <v>146</v>
      </c>
      <c r="G22" s="80">
        <f t="shared" si="0"/>
        <v>0.31531531531531543</v>
      </c>
      <c r="H22" s="81">
        <f t="shared" si="1"/>
        <v>0.15868920066285686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79</v>
      </c>
      <c r="C23" s="83">
        <v>42</v>
      </c>
      <c r="D23" s="83">
        <v>53</v>
      </c>
      <c r="E23" s="83">
        <v>89</v>
      </c>
      <c r="F23" s="83">
        <v>91</v>
      </c>
      <c r="G23" s="80">
        <f t="shared" si="0"/>
        <v>2.2471910112359605E-2</v>
      </c>
      <c r="H23" s="81">
        <f t="shared" si="1"/>
        <v>3.598525748836745E-2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194</v>
      </c>
      <c r="C24" s="83">
        <v>119</v>
      </c>
      <c r="D24" s="83">
        <v>51</v>
      </c>
      <c r="E24" s="83">
        <v>55</v>
      </c>
      <c r="F24" s="83">
        <v>70</v>
      </c>
      <c r="G24" s="80">
        <f t="shared" si="0"/>
        <v>0.27272727272727271</v>
      </c>
      <c r="H24" s="81">
        <f t="shared" si="1"/>
        <v>-0.22496007068056634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319</v>
      </c>
      <c r="C25" s="83">
        <v>209</v>
      </c>
      <c r="D25" s="83">
        <v>206</v>
      </c>
      <c r="E25" s="83">
        <v>205</v>
      </c>
      <c r="F25" s="83">
        <v>234</v>
      </c>
      <c r="G25" s="80">
        <f t="shared" si="0"/>
        <v>0.14146341463414625</v>
      </c>
      <c r="H25" s="81">
        <f t="shared" si="1"/>
        <v>-7.4542895827413913E-2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176</v>
      </c>
      <c r="C26" s="83">
        <v>103</v>
      </c>
      <c r="D26" s="83">
        <v>134</v>
      </c>
      <c r="E26" s="83">
        <v>248</v>
      </c>
      <c r="F26" s="83">
        <v>192</v>
      </c>
      <c r="G26" s="80">
        <f t="shared" si="0"/>
        <v>-0.22580645161290325</v>
      </c>
      <c r="H26" s="81">
        <f t="shared" si="1"/>
        <v>2.1991162258356844E-2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834</v>
      </c>
      <c r="C27" s="83">
        <v>435</v>
      </c>
      <c r="D27" s="83">
        <v>556</v>
      </c>
      <c r="E27" s="83">
        <v>616</v>
      </c>
      <c r="F27" s="83">
        <v>599</v>
      </c>
      <c r="G27" s="80">
        <f t="shared" si="0"/>
        <v>-2.759740259740262E-2</v>
      </c>
      <c r="H27" s="81">
        <f t="shared" si="1"/>
        <v>-7.9412247085494658E-2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76</v>
      </c>
      <c r="C28" s="83">
        <v>39</v>
      </c>
      <c r="D28" s="83">
        <v>48</v>
      </c>
      <c r="E28" s="83">
        <v>68</v>
      </c>
      <c r="F28" s="83">
        <v>45</v>
      </c>
      <c r="G28" s="80">
        <f t="shared" si="0"/>
        <v>-0.33823529411764708</v>
      </c>
      <c r="H28" s="81">
        <f t="shared" si="1"/>
        <v>-0.12279776330434178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51</v>
      </c>
      <c r="C29" s="83">
        <v>54</v>
      </c>
      <c r="D29" s="83">
        <v>72</v>
      </c>
      <c r="E29" s="83">
        <v>79</v>
      </c>
      <c r="F29" s="83">
        <v>60</v>
      </c>
      <c r="G29" s="80">
        <f t="shared" si="0"/>
        <v>-0.240506329113924</v>
      </c>
      <c r="H29" s="81">
        <f t="shared" si="1"/>
        <v>4.146641284934427E-2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49</v>
      </c>
      <c r="C30" s="83">
        <v>45</v>
      </c>
      <c r="D30" s="83">
        <v>65</v>
      </c>
      <c r="E30" s="83">
        <v>56</v>
      </c>
      <c r="F30" s="83">
        <v>66</v>
      </c>
      <c r="G30" s="80">
        <f t="shared" si="0"/>
        <v>0.1785714285714286</v>
      </c>
      <c r="H30" s="81">
        <f t="shared" si="1"/>
        <v>7.7300754175914532E-2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134</v>
      </c>
      <c r="C31" s="83">
        <v>151</v>
      </c>
      <c r="D31" s="83">
        <v>141</v>
      </c>
      <c r="E31" s="83">
        <v>165</v>
      </c>
      <c r="F31" s="83">
        <v>213</v>
      </c>
      <c r="G31" s="80">
        <f t="shared" si="0"/>
        <v>0.29090909090909101</v>
      </c>
      <c r="H31" s="81">
        <f t="shared" si="1"/>
        <v>0.12284213490930895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88</v>
      </c>
      <c r="C32" s="83">
        <v>75</v>
      </c>
      <c r="D32" s="83">
        <v>75</v>
      </c>
      <c r="E32" s="83">
        <v>71</v>
      </c>
      <c r="F32" s="83">
        <v>29</v>
      </c>
      <c r="G32" s="80">
        <f t="shared" si="0"/>
        <v>-0.59154929577464788</v>
      </c>
      <c r="H32" s="81">
        <f t="shared" si="1"/>
        <v>-0.2423321985942325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119</v>
      </c>
      <c r="C33" s="83">
        <v>93</v>
      </c>
      <c r="D33" s="83">
        <v>81</v>
      </c>
      <c r="E33" s="83">
        <v>111</v>
      </c>
      <c r="F33" s="83">
        <v>52</v>
      </c>
      <c r="G33" s="80">
        <f t="shared" si="0"/>
        <v>-0.53153153153153154</v>
      </c>
      <c r="H33" s="81">
        <f t="shared" si="1"/>
        <v>-0.18695591322782634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55</v>
      </c>
      <c r="C34" s="83">
        <v>30</v>
      </c>
      <c r="D34" s="83">
        <v>20</v>
      </c>
      <c r="E34" s="83">
        <v>61</v>
      </c>
      <c r="F34" s="83">
        <v>50</v>
      </c>
      <c r="G34" s="80">
        <f t="shared" si="0"/>
        <v>-0.18032786885245899</v>
      </c>
      <c r="H34" s="81">
        <f t="shared" si="1"/>
        <v>-2.3545910323689467E-2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32</v>
      </c>
      <c r="C35" s="83">
        <v>12</v>
      </c>
      <c r="D35" s="83">
        <v>11</v>
      </c>
      <c r="E35" s="83">
        <v>19</v>
      </c>
      <c r="F35" s="83">
        <v>34</v>
      </c>
      <c r="G35" s="80">
        <f t="shared" si="0"/>
        <v>0.78947368421052633</v>
      </c>
      <c r="H35" s="81">
        <f t="shared" si="1"/>
        <v>1.5271592434465298E-2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650</v>
      </c>
      <c r="C36" s="90">
        <v>468</v>
      </c>
      <c r="D36" s="90">
        <f>D38-SUM(D5:D35)</f>
        <v>467</v>
      </c>
      <c r="E36" s="90">
        <f>E38-SUM(E5:E35)</f>
        <v>890</v>
      </c>
      <c r="F36" s="90">
        <v>1096</v>
      </c>
      <c r="G36" s="80">
        <f t="shared" si="0"/>
        <v>0.23146067415730331</v>
      </c>
      <c r="H36" s="81">
        <f t="shared" si="1"/>
        <v>0.13952615917613742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21415</v>
      </c>
      <c r="C37" s="67">
        <v>15025</v>
      </c>
      <c r="D37" s="67">
        <v>14507</v>
      </c>
      <c r="E37" s="67">
        <v>14970</v>
      </c>
      <c r="F37" s="67">
        <v>13833</v>
      </c>
      <c r="G37" s="70">
        <f t="shared" si="0"/>
        <v>-7.5951903807615184E-2</v>
      </c>
      <c r="H37" s="71">
        <f t="shared" si="1"/>
        <v>-0.10350148492256483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26447</v>
      </c>
      <c r="C38" s="72">
        <v>20213</v>
      </c>
      <c r="D38" s="72">
        <v>21597</v>
      </c>
      <c r="E38" s="72">
        <v>22280</v>
      </c>
      <c r="F38" s="72">
        <v>18622</v>
      </c>
      <c r="G38" s="70">
        <f t="shared" si="0"/>
        <v>-0.16418312387791745</v>
      </c>
      <c r="H38" s="70">
        <f t="shared" si="1"/>
        <v>-8.3964136895663399E-2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138</v>
      </c>
      <c r="B39" s="15"/>
      <c r="C39" s="15"/>
      <c r="F39" s="14" t="s">
        <v>115</v>
      </c>
      <c r="I39" s="16" t="s">
        <v>87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C40" s="15"/>
      <c r="F40" s="14" t="s">
        <v>116</v>
      </c>
      <c r="I40" s="15" t="s">
        <v>88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1:26" x14ac:dyDescent="0.2"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1:26" x14ac:dyDescent="0.2"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1:26" x14ac:dyDescent="0.2"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1:26" x14ac:dyDescent="0.2"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1:26" x14ac:dyDescent="0.2"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1:26" x14ac:dyDescent="0.2"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54"/>
  <sheetViews>
    <sheetView tabSelected="1" topLeftCell="A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" customWidth="1"/>
    <col min="2" max="8" width="12.5703125" style="4" customWidth="1"/>
    <col min="9" max="9" width="25.7109375" style="4" customWidth="1"/>
    <col min="10" max="10" width="9.140625" style="4"/>
    <col min="11" max="12" width="13" style="4" customWidth="1"/>
    <col min="13" max="14" width="13.42578125" style="4" customWidth="1"/>
    <col min="15" max="16384" width="9.140625" style="4"/>
  </cols>
  <sheetData>
    <row r="1" spans="1:10" s="1" customFormat="1" ht="18.75" customHeight="1" x14ac:dyDescent="0.3">
      <c r="A1" s="51" t="s">
        <v>126</v>
      </c>
      <c r="B1" s="53"/>
      <c r="C1" s="53"/>
      <c r="D1" s="53"/>
      <c r="E1" s="53"/>
      <c r="F1" s="53"/>
      <c r="G1" s="53"/>
      <c r="H1" s="53"/>
      <c r="I1" s="54" t="s">
        <v>109</v>
      </c>
    </row>
    <row r="2" spans="1:10" s="1" customFormat="1" ht="18.75" customHeight="1" x14ac:dyDescent="0.3">
      <c r="A2" s="55" t="s">
        <v>127</v>
      </c>
      <c r="B2" s="60"/>
      <c r="C2" s="60"/>
      <c r="D2" s="58"/>
      <c r="E2" s="58"/>
      <c r="F2" s="58"/>
      <c r="G2" s="58"/>
      <c r="H2" s="58"/>
      <c r="I2" s="59" t="s">
        <v>111</v>
      </c>
    </row>
    <row r="3" spans="1:10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2" t="s">
        <v>3</v>
      </c>
    </row>
    <row r="4" spans="1:10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7"/>
    </row>
    <row r="5" spans="1:10" ht="14.1" customHeight="1" x14ac:dyDescent="0.2">
      <c r="A5" s="21" t="s">
        <v>4</v>
      </c>
      <c r="B5" s="21">
        <v>175241</v>
      </c>
      <c r="C5" s="21">
        <v>175515</v>
      </c>
      <c r="D5" s="8">
        <v>187289</v>
      </c>
      <c r="E5" s="8">
        <v>195847</v>
      </c>
      <c r="F5" s="8">
        <v>219690</v>
      </c>
      <c r="G5" s="33">
        <f>IF(E5&gt;0,F5/E5-1,"-")</f>
        <v>0.12174299325493876</v>
      </c>
      <c r="H5" s="34">
        <f>IF(B5&gt;0,((F5/B5)^(1/4)-1),"-")</f>
        <v>5.8141241478619543E-2</v>
      </c>
      <c r="I5" s="29" t="s">
        <v>5</v>
      </c>
      <c r="J5" s="8"/>
    </row>
    <row r="6" spans="1:10" ht="14.1" customHeight="1" x14ac:dyDescent="0.2">
      <c r="A6" s="11" t="s">
        <v>8</v>
      </c>
      <c r="B6" s="11">
        <v>46958</v>
      </c>
      <c r="C6" s="11">
        <v>45664</v>
      </c>
      <c r="D6" s="8">
        <v>45018</v>
      </c>
      <c r="E6" s="8">
        <v>46665</v>
      </c>
      <c r="F6" s="8">
        <v>61959</v>
      </c>
      <c r="G6" s="33">
        <f t="shared" ref="G6:G38" si="0">IF(E6&gt;0,F6/E6-1,"-")</f>
        <v>0.32774027643844428</v>
      </c>
      <c r="H6" s="34">
        <f t="shared" ref="H6:H38" si="1">IF(B6&gt;0,((F6/B6)^(1/4)-1),"-")</f>
        <v>7.1762857008421888E-2</v>
      </c>
      <c r="I6" s="19" t="s">
        <v>9</v>
      </c>
      <c r="J6" s="8"/>
    </row>
    <row r="7" spans="1:10" ht="14.1" customHeight="1" x14ac:dyDescent="0.2">
      <c r="A7" s="11" t="s">
        <v>10</v>
      </c>
      <c r="B7" s="11">
        <v>20545</v>
      </c>
      <c r="C7" s="11">
        <v>19939</v>
      </c>
      <c r="D7" s="8">
        <v>22445</v>
      </c>
      <c r="E7" s="8">
        <v>22156</v>
      </c>
      <c r="F7" s="8">
        <v>18843</v>
      </c>
      <c r="G7" s="33">
        <f t="shared" si="0"/>
        <v>-0.14953060119155082</v>
      </c>
      <c r="H7" s="34">
        <f t="shared" si="1"/>
        <v>-2.1387011368621756E-2</v>
      </c>
      <c r="I7" s="19" t="s">
        <v>11</v>
      </c>
      <c r="J7" s="8"/>
    </row>
    <row r="8" spans="1:10" ht="14.1" customHeight="1" x14ac:dyDescent="0.2">
      <c r="A8" s="11" t="s">
        <v>6</v>
      </c>
      <c r="B8" s="11">
        <v>52810</v>
      </c>
      <c r="C8" s="11">
        <v>47579</v>
      </c>
      <c r="D8" s="8">
        <v>46579</v>
      </c>
      <c r="E8" s="8">
        <v>41888</v>
      </c>
      <c r="F8" s="8">
        <v>36103</v>
      </c>
      <c r="G8" s="33">
        <f t="shared" si="0"/>
        <v>-0.1381063789152025</v>
      </c>
      <c r="H8" s="34">
        <f t="shared" si="1"/>
        <v>-9.0700858683108398E-2</v>
      </c>
      <c r="I8" s="19" t="s">
        <v>7</v>
      </c>
      <c r="J8" s="8"/>
    </row>
    <row r="9" spans="1:10" ht="14.1" customHeight="1" x14ac:dyDescent="0.2">
      <c r="A9" s="11" t="s">
        <v>14</v>
      </c>
      <c r="B9" s="11">
        <v>40468</v>
      </c>
      <c r="C9" s="11">
        <v>30050</v>
      </c>
      <c r="D9" s="8">
        <v>33989</v>
      </c>
      <c r="E9" s="8">
        <v>31811</v>
      </c>
      <c r="F9" s="8">
        <v>26998</v>
      </c>
      <c r="G9" s="33">
        <f t="shared" si="0"/>
        <v>-0.15129986482663227</v>
      </c>
      <c r="H9" s="34">
        <f t="shared" si="1"/>
        <v>-9.6236156052723953E-2</v>
      </c>
      <c r="I9" s="19" t="s">
        <v>15</v>
      </c>
      <c r="J9" s="8"/>
    </row>
    <row r="10" spans="1:10" ht="14.1" customHeight="1" x14ac:dyDescent="0.2">
      <c r="A10" s="11" t="s">
        <v>25</v>
      </c>
      <c r="B10" s="11">
        <v>1771</v>
      </c>
      <c r="C10" s="11">
        <v>1898</v>
      </c>
      <c r="D10" s="8">
        <v>2129</v>
      </c>
      <c r="E10" s="8">
        <v>2354</v>
      </c>
      <c r="F10" s="8">
        <v>3207</v>
      </c>
      <c r="G10" s="33">
        <f t="shared" si="0"/>
        <v>0.36236193712829223</v>
      </c>
      <c r="H10" s="34">
        <f t="shared" si="1"/>
        <v>0.16003234746780448</v>
      </c>
      <c r="I10" s="19" t="s">
        <v>26</v>
      </c>
      <c r="J10" s="8"/>
    </row>
    <row r="11" spans="1:10" ht="14.1" customHeight="1" x14ac:dyDescent="0.2">
      <c r="A11" s="11" t="s">
        <v>16</v>
      </c>
      <c r="B11" s="11">
        <v>882</v>
      </c>
      <c r="C11" s="11">
        <v>751</v>
      </c>
      <c r="D11" s="8">
        <v>747</v>
      </c>
      <c r="E11" s="8">
        <v>1080</v>
      </c>
      <c r="F11" s="8">
        <v>1176</v>
      </c>
      <c r="G11" s="33">
        <f t="shared" si="0"/>
        <v>8.8888888888888795E-2</v>
      </c>
      <c r="H11" s="34">
        <f t="shared" si="1"/>
        <v>7.4569931823541991E-2</v>
      </c>
      <c r="I11" s="19" t="s">
        <v>17</v>
      </c>
      <c r="J11" s="8"/>
    </row>
    <row r="12" spans="1:10" ht="14.1" customHeight="1" x14ac:dyDescent="0.2">
      <c r="A12" s="11" t="s">
        <v>18</v>
      </c>
      <c r="B12" s="11">
        <v>1792</v>
      </c>
      <c r="C12" s="11">
        <v>1534</v>
      </c>
      <c r="D12" s="8">
        <v>1719</v>
      </c>
      <c r="E12" s="8">
        <v>1440</v>
      </c>
      <c r="F12" s="8">
        <v>1516</v>
      </c>
      <c r="G12" s="33">
        <f t="shared" si="0"/>
        <v>5.2777777777777812E-2</v>
      </c>
      <c r="H12" s="34">
        <f t="shared" si="1"/>
        <v>-4.0952099376086126E-2</v>
      </c>
      <c r="I12" s="19" t="s">
        <v>19</v>
      </c>
      <c r="J12" s="8"/>
    </row>
    <row r="13" spans="1:10" ht="14.1" customHeight="1" x14ac:dyDescent="0.2">
      <c r="A13" s="11" t="s">
        <v>27</v>
      </c>
      <c r="B13" s="11">
        <v>2034</v>
      </c>
      <c r="C13" s="11">
        <v>1459</v>
      </c>
      <c r="D13" s="8">
        <v>1444</v>
      </c>
      <c r="E13" s="8">
        <v>1195</v>
      </c>
      <c r="F13" s="8">
        <v>1212</v>
      </c>
      <c r="G13" s="33">
        <f t="shared" si="0"/>
        <v>1.4225941422594035E-2</v>
      </c>
      <c r="H13" s="34">
        <f t="shared" si="1"/>
        <v>-0.12140663784568029</v>
      </c>
      <c r="I13" s="19" t="s">
        <v>28</v>
      </c>
      <c r="J13" s="8"/>
    </row>
    <row r="14" spans="1:10" ht="14.1" customHeight="1" x14ac:dyDescent="0.2">
      <c r="A14" s="11" t="s">
        <v>29</v>
      </c>
      <c r="B14" s="11">
        <v>879</v>
      </c>
      <c r="C14" s="11">
        <v>731</v>
      </c>
      <c r="D14" s="8">
        <v>736</v>
      </c>
      <c r="E14" s="8">
        <v>736</v>
      </c>
      <c r="F14" s="8">
        <v>671</v>
      </c>
      <c r="G14" s="33">
        <f t="shared" si="0"/>
        <v>-8.8315217391304324E-2</v>
      </c>
      <c r="H14" s="34">
        <f t="shared" si="1"/>
        <v>-6.5275962370666796E-2</v>
      </c>
      <c r="I14" s="19" t="s">
        <v>29</v>
      </c>
      <c r="J14" s="8"/>
    </row>
    <row r="15" spans="1:10" ht="14.1" customHeight="1" x14ac:dyDescent="0.2">
      <c r="A15" s="11" t="s">
        <v>12</v>
      </c>
      <c r="B15" s="11">
        <v>9276</v>
      </c>
      <c r="C15" s="11">
        <v>8288</v>
      </c>
      <c r="D15" s="8">
        <v>7804</v>
      </c>
      <c r="E15" s="8">
        <v>7944</v>
      </c>
      <c r="F15" s="8">
        <v>6868</v>
      </c>
      <c r="G15" s="33">
        <f t="shared" si="0"/>
        <v>-0.13544813695871094</v>
      </c>
      <c r="H15" s="34">
        <f t="shared" si="1"/>
        <v>-7.2385803426732287E-2</v>
      </c>
      <c r="I15" s="19" t="s">
        <v>13</v>
      </c>
      <c r="J15" s="8"/>
    </row>
    <row r="16" spans="1:10" ht="14.1" customHeight="1" x14ac:dyDescent="0.2">
      <c r="A16" s="11" t="s">
        <v>23</v>
      </c>
      <c r="B16" s="11">
        <v>8257</v>
      </c>
      <c r="C16" s="11">
        <v>8095</v>
      </c>
      <c r="D16" s="8">
        <v>8478</v>
      </c>
      <c r="E16" s="8">
        <v>7777</v>
      </c>
      <c r="F16" s="8">
        <v>8123</v>
      </c>
      <c r="G16" s="33">
        <f t="shared" si="0"/>
        <v>4.4490163302044472E-2</v>
      </c>
      <c r="H16" s="34">
        <f t="shared" si="1"/>
        <v>-4.082090865130672E-3</v>
      </c>
      <c r="I16" s="19" t="s">
        <v>24</v>
      </c>
      <c r="J16" s="8"/>
    </row>
    <row r="17" spans="1:10" ht="14.1" customHeight="1" x14ac:dyDescent="0.2">
      <c r="A17" s="11" t="s">
        <v>22</v>
      </c>
      <c r="B17" s="11">
        <v>1486</v>
      </c>
      <c r="C17" s="11">
        <v>1623</v>
      </c>
      <c r="D17" s="8">
        <v>1534</v>
      </c>
      <c r="E17" s="8">
        <v>1545</v>
      </c>
      <c r="F17" s="8">
        <v>1358</v>
      </c>
      <c r="G17" s="33">
        <f t="shared" si="0"/>
        <v>-0.12103559870550162</v>
      </c>
      <c r="H17" s="34">
        <f t="shared" si="1"/>
        <v>-2.2267075221414023E-2</v>
      </c>
      <c r="I17" s="19" t="s">
        <v>22</v>
      </c>
      <c r="J17" s="8"/>
    </row>
    <row r="18" spans="1:10" ht="14.1" customHeight="1" x14ac:dyDescent="0.2">
      <c r="A18" s="11" t="s">
        <v>20</v>
      </c>
      <c r="B18" s="11">
        <v>978</v>
      </c>
      <c r="C18" s="11">
        <v>686</v>
      </c>
      <c r="D18" s="8">
        <v>654</v>
      </c>
      <c r="E18" s="8">
        <v>731</v>
      </c>
      <c r="F18" s="8">
        <v>631</v>
      </c>
      <c r="G18" s="33">
        <f t="shared" si="0"/>
        <v>-0.13679890560875518</v>
      </c>
      <c r="H18" s="34">
        <f t="shared" si="1"/>
        <v>-0.10376350172986493</v>
      </c>
      <c r="I18" s="19" t="s">
        <v>21</v>
      </c>
      <c r="J18" s="8"/>
    </row>
    <row r="19" spans="1:10" ht="14.1" customHeight="1" x14ac:dyDescent="0.2">
      <c r="A19" s="11" t="s">
        <v>30</v>
      </c>
      <c r="B19" s="11">
        <v>1151</v>
      </c>
      <c r="C19" s="11">
        <v>1512</v>
      </c>
      <c r="D19" s="8">
        <v>1646</v>
      </c>
      <c r="E19" s="8">
        <v>1182</v>
      </c>
      <c r="F19" s="8">
        <v>1188</v>
      </c>
      <c r="G19" s="33">
        <f t="shared" si="0"/>
        <v>5.0761421319795996E-3</v>
      </c>
      <c r="H19" s="34">
        <f t="shared" si="1"/>
        <v>7.9413896802271733E-3</v>
      </c>
      <c r="I19" s="19" t="s">
        <v>31</v>
      </c>
      <c r="J19" s="8"/>
    </row>
    <row r="20" spans="1:10" ht="14.1" customHeight="1" x14ac:dyDescent="0.2">
      <c r="A20" s="11" t="s">
        <v>76</v>
      </c>
      <c r="B20" s="11">
        <v>5681</v>
      </c>
      <c r="C20" s="11">
        <v>5007</v>
      </c>
      <c r="D20" s="8">
        <v>5410</v>
      </c>
      <c r="E20" s="8">
        <v>5325</v>
      </c>
      <c r="F20" s="8">
        <v>5698</v>
      </c>
      <c r="G20" s="33">
        <f t="shared" si="0"/>
        <v>7.0046948356807581E-2</v>
      </c>
      <c r="H20" s="34">
        <f t="shared" si="1"/>
        <v>7.4726969216132311E-4</v>
      </c>
      <c r="I20" s="19" t="s">
        <v>77</v>
      </c>
      <c r="J20" s="8"/>
    </row>
    <row r="21" spans="1:10" ht="14.1" customHeight="1" x14ac:dyDescent="0.2">
      <c r="A21" s="11" t="s">
        <v>86</v>
      </c>
      <c r="B21" s="11">
        <v>764</v>
      </c>
      <c r="C21" s="11">
        <v>1038</v>
      </c>
      <c r="D21" s="8">
        <v>1606</v>
      </c>
      <c r="E21" s="8">
        <v>1873</v>
      </c>
      <c r="F21" s="8">
        <v>2460</v>
      </c>
      <c r="G21" s="33">
        <f t="shared" si="0"/>
        <v>0.31340096102509341</v>
      </c>
      <c r="H21" s="34">
        <f t="shared" si="1"/>
        <v>0.33955465263111284</v>
      </c>
      <c r="I21" s="19" t="s">
        <v>36</v>
      </c>
      <c r="J21" s="8"/>
    </row>
    <row r="22" spans="1:10" ht="14.1" customHeight="1" x14ac:dyDescent="0.2">
      <c r="A22" s="11" t="s">
        <v>78</v>
      </c>
      <c r="B22" s="11">
        <v>1416</v>
      </c>
      <c r="C22" s="11">
        <v>1564</v>
      </c>
      <c r="D22" s="8">
        <v>1430</v>
      </c>
      <c r="E22" s="8">
        <v>1296</v>
      </c>
      <c r="F22" s="8">
        <v>1405</v>
      </c>
      <c r="G22" s="33">
        <f t="shared" si="0"/>
        <v>8.4104938271605034E-2</v>
      </c>
      <c r="H22" s="34">
        <f t="shared" si="1"/>
        <v>-1.9477737434038245E-3</v>
      </c>
      <c r="I22" s="19" t="s">
        <v>79</v>
      </c>
      <c r="J22" s="8"/>
    </row>
    <row r="23" spans="1:10" ht="14.1" customHeight="1" x14ac:dyDescent="0.2">
      <c r="A23" s="11" t="s">
        <v>118</v>
      </c>
      <c r="B23" s="11">
        <v>2553</v>
      </c>
      <c r="C23" s="11">
        <v>1930</v>
      </c>
      <c r="D23" s="8">
        <v>1721</v>
      </c>
      <c r="E23" s="8">
        <v>2046</v>
      </c>
      <c r="F23" s="8">
        <v>2552</v>
      </c>
      <c r="G23" s="33">
        <f t="shared" ref="G23:G35" si="2">IF(E23&gt;0,F23/E23-1,"-")</f>
        <v>0.24731182795698925</v>
      </c>
      <c r="H23" s="34">
        <f t="shared" ref="H23:H35" si="3">IF(B23&gt;0,((F23/B23)^(1/4)-1),"-")</f>
        <v>-9.7938397922714415E-5</v>
      </c>
      <c r="I23" s="19" t="s">
        <v>121</v>
      </c>
      <c r="J23" s="8"/>
    </row>
    <row r="24" spans="1:10" ht="14.1" customHeight="1" x14ac:dyDescent="0.2">
      <c r="A24" s="11" t="s">
        <v>32</v>
      </c>
      <c r="B24" s="11">
        <v>1612</v>
      </c>
      <c r="C24" s="11">
        <v>742</v>
      </c>
      <c r="D24" s="8">
        <v>667</v>
      </c>
      <c r="E24" s="8">
        <v>639</v>
      </c>
      <c r="F24" s="8">
        <v>615</v>
      </c>
      <c r="G24" s="33">
        <f t="shared" si="2"/>
        <v>-3.7558685446009377E-2</v>
      </c>
      <c r="H24" s="34">
        <f t="shared" si="3"/>
        <v>-0.21408148610379651</v>
      </c>
      <c r="I24" s="19" t="s">
        <v>33</v>
      </c>
      <c r="J24" s="8"/>
    </row>
    <row r="25" spans="1:10" ht="14.1" customHeight="1" x14ac:dyDescent="0.2">
      <c r="A25" s="11" t="s">
        <v>34</v>
      </c>
      <c r="B25" s="11">
        <v>2730</v>
      </c>
      <c r="C25" s="11">
        <v>2560</v>
      </c>
      <c r="D25" s="8">
        <v>2784</v>
      </c>
      <c r="E25" s="8">
        <v>3445</v>
      </c>
      <c r="F25" s="8">
        <v>2670</v>
      </c>
      <c r="G25" s="33">
        <f t="shared" si="2"/>
        <v>-0.22496371552975325</v>
      </c>
      <c r="H25" s="34">
        <f t="shared" si="3"/>
        <v>-5.5403793689954295E-3</v>
      </c>
      <c r="I25" s="19" t="s">
        <v>35</v>
      </c>
      <c r="J25" s="8"/>
    </row>
    <row r="26" spans="1:10" ht="14.1" customHeight="1" x14ac:dyDescent="0.2">
      <c r="A26" s="11" t="s">
        <v>37</v>
      </c>
      <c r="B26" s="11">
        <v>3281</v>
      </c>
      <c r="C26" s="11">
        <v>2061</v>
      </c>
      <c r="D26" s="8">
        <v>2566</v>
      </c>
      <c r="E26" s="8">
        <v>3031</v>
      </c>
      <c r="F26" s="8">
        <v>3394</v>
      </c>
      <c r="G26" s="33">
        <f t="shared" si="2"/>
        <v>0.11976245463543389</v>
      </c>
      <c r="H26" s="34">
        <f t="shared" si="3"/>
        <v>8.5011595700719145E-3</v>
      </c>
      <c r="I26" s="19" t="s">
        <v>38</v>
      </c>
      <c r="J26" s="8"/>
    </row>
    <row r="27" spans="1:10" ht="14.1" customHeight="1" x14ac:dyDescent="0.2">
      <c r="A27" s="11" t="s">
        <v>39</v>
      </c>
      <c r="B27" s="11">
        <v>8579</v>
      </c>
      <c r="C27" s="11">
        <v>6991</v>
      </c>
      <c r="D27" s="8">
        <v>7903</v>
      </c>
      <c r="E27" s="8">
        <v>8744</v>
      </c>
      <c r="F27" s="8">
        <v>7250</v>
      </c>
      <c r="G27" s="33">
        <f t="shared" si="2"/>
        <v>-0.1708600182982617</v>
      </c>
      <c r="H27" s="34">
        <f t="shared" si="3"/>
        <v>-4.1205940235774952E-2</v>
      </c>
      <c r="I27" s="19" t="s">
        <v>40</v>
      </c>
      <c r="J27" s="8"/>
    </row>
    <row r="28" spans="1:10" ht="14.1" customHeight="1" x14ac:dyDescent="0.2">
      <c r="A28" s="11" t="s">
        <v>41</v>
      </c>
      <c r="B28" s="11">
        <v>1373</v>
      </c>
      <c r="C28" s="11">
        <v>1402</v>
      </c>
      <c r="D28" s="8">
        <v>1549</v>
      </c>
      <c r="E28" s="8">
        <v>1984</v>
      </c>
      <c r="F28" s="8">
        <v>2210</v>
      </c>
      <c r="G28" s="33">
        <f t="shared" si="2"/>
        <v>0.11391129032258074</v>
      </c>
      <c r="H28" s="34">
        <f t="shared" si="3"/>
        <v>0.12636833820192206</v>
      </c>
      <c r="I28" s="19" t="s">
        <v>41</v>
      </c>
      <c r="J28" s="8"/>
    </row>
    <row r="29" spans="1:10" ht="14.1" customHeight="1" x14ac:dyDescent="0.2">
      <c r="A29" s="11" t="s">
        <v>42</v>
      </c>
      <c r="B29" s="11">
        <v>4370</v>
      </c>
      <c r="C29" s="11">
        <v>4222</v>
      </c>
      <c r="D29" s="8">
        <v>5552</v>
      </c>
      <c r="E29" s="8">
        <v>4514</v>
      </c>
      <c r="F29" s="8">
        <v>5166</v>
      </c>
      <c r="G29" s="33">
        <f t="shared" si="2"/>
        <v>0.14443952148870176</v>
      </c>
      <c r="H29" s="34">
        <f t="shared" si="3"/>
        <v>4.2721290668775058E-2</v>
      </c>
      <c r="I29" s="19" t="s">
        <v>42</v>
      </c>
      <c r="J29" s="8"/>
    </row>
    <row r="30" spans="1:10" ht="14.1" customHeight="1" x14ac:dyDescent="0.2">
      <c r="A30" s="11" t="s">
        <v>80</v>
      </c>
      <c r="B30" s="11">
        <v>11272</v>
      </c>
      <c r="C30" s="11">
        <v>10209</v>
      </c>
      <c r="D30" s="8">
        <v>11282</v>
      </c>
      <c r="E30" s="8">
        <v>12793</v>
      </c>
      <c r="F30" s="8">
        <v>20406</v>
      </c>
      <c r="G30" s="33">
        <f t="shared" si="2"/>
        <v>0.595091065426405</v>
      </c>
      <c r="H30" s="34">
        <f t="shared" si="3"/>
        <v>0.15994988333590787</v>
      </c>
      <c r="I30" s="19" t="s">
        <v>80</v>
      </c>
      <c r="J30" s="8"/>
    </row>
    <row r="31" spans="1:10" ht="14.1" customHeight="1" x14ac:dyDescent="0.2">
      <c r="A31" s="11" t="s">
        <v>81</v>
      </c>
      <c r="B31" s="11">
        <v>3550</v>
      </c>
      <c r="C31" s="11">
        <v>2070</v>
      </c>
      <c r="D31" s="8">
        <v>5537</v>
      </c>
      <c r="E31" s="8">
        <v>6331</v>
      </c>
      <c r="F31" s="8">
        <v>5845</v>
      </c>
      <c r="G31" s="33">
        <f t="shared" si="2"/>
        <v>-7.6765123993050022E-2</v>
      </c>
      <c r="H31" s="34">
        <f t="shared" si="3"/>
        <v>0.13276296246552022</v>
      </c>
      <c r="I31" s="19" t="s">
        <v>81</v>
      </c>
      <c r="J31" s="8"/>
    </row>
    <row r="32" spans="1:10" ht="14.1" customHeight="1" x14ac:dyDescent="0.2">
      <c r="A32" s="11" t="s">
        <v>82</v>
      </c>
      <c r="B32" s="11">
        <v>742</v>
      </c>
      <c r="C32" s="11">
        <v>552</v>
      </c>
      <c r="D32" s="8">
        <v>838</v>
      </c>
      <c r="E32" s="8">
        <v>1708</v>
      </c>
      <c r="F32" s="8">
        <v>5600</v>
      </c>
      <c r="G32" s="33">
        <f t="shared" si="2"/>
        <v>2.278688524590164</v>
      </c>
      <c r="H32" s="34">
        <f t="shared" si="3"/>
        <v>0.65747135087571884</v>
      </c>
      <c r="I32" s="19" t="s">
        <v>83</v>
      </c>
      <c r="J32" s="8"/>
    </row>
    <row r="33" spans="1:10" ht="14.1" customHeight="1" x14ac:dyDescent="0.2">
      <c r="A33" s="11" t="s">
        <v>84</v>
      </c>
      <c r="B33" s="11">
        <v>817</v>
      </c>
      <c r="C33" s="11">
        <v>1202</v>
      </c>
      <c r="D33" s="8">
        <v>1165</v>
      </c>
      <c r="E33" s="8">
        <v>3542</v>
      </c>
      <c r="F33" s="8">
        <v>1554</v>
      </c>
      <c r="G33" s="33">
        <f t="shared" si="2"/>
        <v>-0.56126482213438733</v>
      </c>
      <c r="H33" s="34">
        <f t="shared" si="3"/>
        <v>0.17437619531624682</v>
      </c>
      <c r="I33" s="19" t="s">
        <v>85</v>
      </c>
      <c r="J33" s="8"/>
    </row>
    <row r="34" spans="1:10" ht="14.1" customHeight="1" x14ac:dyDescent="0.2">
      <c r="A34" s="11" t="s">
        <v>119</v>
      </c>
      <c r="B34" s="11">
        <v>827</v>
      </c>
      <c r="C34" s="11">
        <v>896</v>
      </c>
      <c r="D34" s="8">
        <v>1021</v>
      </c>
      <c r="E34" s="8">
        <v>935</v>
      </c>
      <c r="F34" s="8">
        <v>699</v>
      </c>
      <c r="G34" s="33">
        <f t="shared" si="2"/>
        <v>-0.2524064171122995</v>
      </c>
      <c r="H34" s="34">
        <f t="shared" si="3"/>
        <v>-4.1167123886780788E-2</v>
      </c>
      <c r="I34" s="19" t="s">
        <v>122</v>
      </c>
      <c r="J34" s="8"/>
    </row>
    <row r="35" spans="1:10" ht="14.1" customHeight="1" x14ac:dyDescent="0.2">
      <c r="A35" s="11" t="s">
        <v>120</v>
      </c>
      <c r="B35" s="11">
        <v>1051</v>
      </c>
      <c r="C35" s="11">
        <v>679</v>
      </c>
      <c r="D35" s="8">
        <v>584</v>
      </c>
      <c r="E35" s="8">
        <v>862</v>
      </c>
      <c r="F35" s="8">
        <v>718</v>
      </c>
      <c r="G35" s="33">
        <f t="shared" si="2"/>
        <v>-0.16705336426914152</v>
      </c>
      <c r="H35" s="34">
        <f t="shared" si="3"/>
        <v>-9.0860699305590931E-2</v>
      </c>
      <c r="I35" s="19" t="s">
        <v>123</v>
      </c>
      <c r="J35" s="8"/>
    </row>
    <row r="36" spans="1:10" ht="14.1" customHeight="1" x14ac:dyDescent="0.2">
      <c r="A36" s="11" t="s">
        <v>43</v>
      </c>
      <c r="B36" s="20">
        <v>18389</v>
      </c>
      <c r="C36" s="20">
        <v>15113</v>
      </c>
      <c r="D36" s="20">
        <v>11295</v>
      </c>
      <c r="E36" s="20">
        <v>13722</v>
      </c>
      <c r="F36" s="20">
        <v>17213</v>
      </c>
      <c r="G36" s="33">
        <f t="shared" si="0"/>
        <v>0.2544089782830492</v>
      </c>
      <c r="H36" s="34">
        <f t="shared" si="1"/>
        <v>-1.6386198251479356E-2</v>
      </c>
      <c r="I36" s="19" t="s">
        <v>44</v>
      </c>
      <c r="J36" s="20"/>
    </row>
    <row r="37" spans="1:10" ht="14.1" customHeight="1" x14ac:dyDescent="0.2">
      <c r="A37" s="67" t="s">
        <v>45</v>
      </c>
      <c r="B37" s="67">
        <v>258294</v>
      </c>
      <c r="C37" s="67">
        <v>228047</v>
      </c>
      <c r="D37" s="69">
        <v>237832</v>
      </c>
      <c r="E37" s="69">
        <v>241294</v>
      </c>
      <c r="F37" s="69">
        <v>255308</v>
      </c>
      <c r="G37" s="70">
        <f t="shared" si="0"/>
        <v>5.8078526610690684E-2</v>
      </c>
      <c r="H37" s="71">
        <f t="shared" si="1"/>
        <v>-2.9027318006663583E-3</v>
      </c>
      <c r="I37" s="72" t="s">
        <v>46</v>
      </c>
      <c r="J37" s="12"/>
    </row>
    <row r="38" spans="1:10" ht="14.1" customHeight="1" x14ac:dyDescent="0.2">
      <c r="A38" s="73" t="s">
        <v>47</v>
      </c>
      <c r="B38" s="72">
        <v>433535</v>
      </c>
      <c r="C38" s="72">
        <v>403562</v>
      </c>
      <c r="D38" s="72">
        <v>425121</v>
      </c>
      <c r="E38" s="72">
        <v>437141</v>
      </c>
      <c r="F38" s="72">
        <v>474998</v>
      </c>
      <c r="G38" s="70">
        <f t="shared" si="0"/>
        <v>8.6601348306381665E-2</v>
      </c>
      <c r="H38" s="70">
        <f t="shared" si="1"/>
        <v>2.3097218898098237E-2</v>
      </c>
      <c r="I38" s="72" t="s">
        <v>48</v>
      </c>
      <c r="J38" s="13"/>
    </row>
    <row r="39" spans="1:10" ht="12.75" customHeight="1" x14ac:dyDescent="0.2">
      <c r="A39" s="14" t="s">
        <v>128</v>
      </c>
      <c r="B39" s="15"/>
      <c r="C39" s="15"/>
      <c r="F39" s="14" t="s">
        <v>115</v>
      </c>
      <c r="I39" s="16" t="s">
        <v>87</v>
      </c>
    </row>
    <row r="40" spans="1:10" ht="12.75" customHeight="1" x14ac:dyDescent="0.2">
      <c r="A40" s="14"/>
      <c r="B40" s="15"/>
      <c r="C40" s="15"/>
      <c r="F40" s="14" t="s">
        <v>116</v>
      </c>
      <c r="I40" s="15" t="s">
        <v>88</v>
      </c>
    </row>
    <row r="41" spans="1:10" x14ac:dyDescent="0.2">
      <c r="G41"/>
      <c r="H41"/>
      <c r="I41"/>
      <c r="J41"/>
    </row>
    <row r="42" spans="1:10" x14ac:dyDescent="0.2">
      <c r="A42" s="30"/>
    </row>
    <row r="43" spans="1:10" x14ac:dyDescent="0.2">
      <c r="A43" s="30"/>
    </row>
    <row r="44" spans="1:10" x14ac:dyDescent="0.2">
      <c r="A44" s="31"/>
    </row>
    <row r="45" spans="1:10" x14ac:dyDescent="0.2">
      <c r="A45" s="30"/>
      <c r="B45"/>
      <c r="C45"/>
    </row>
    <row r="46" spans="1:10" x14ac:dyDescent="0.2">
      <c r="A46" s="30"/>
      <c r="B46"/>
      <c r="C46"/>
    </row>
    <row r="47" spans="1:10" x14ac:dyDescent="0.2">
      <c r="A47" s="30"/>
      <c r="B47"/>
      <c r="C47"/>
    </row>
    <row r="48" spans="1:10" x14ac:dyDescent="0.2">
      <c r="A48" s="32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F5:F38">
    <cfRule type="cellIs" dxfId="219" priority="9" stopIfTrue="1" operator="lessThan">
      <formula>0</formula>
    </cfRule>
  </conditionalFormatting>
  <conditionalFormatting sqref="B5:B38">
    <cfRule type="cellIs" dxfId="218" priority="4" stopIfTrue="1" operator="lessThan">
      <formula>0</formula>
    </cfRule>
  </conditionalFormatting>
  <conditionalFormatting sqref="C5:C38">
    <cfRule type="cellIs" dxfId="217" priority="3" stopIfTrue="1" operator="lessThan">
      <formula>0</formula>
    </cfRule>
  </conditionalFormatting>
  <conditionalFormatting sqref="D5:D38">
    <cfRule type="cellIs" dxfId="216" priority="2" stopIfTrue="1" operator="lessThan">
      <formula>0</formula>
    </cfRule>
  </conditionalFormatting>
  <conditionalFormatting sqref="E5:E38">
    <cfRule type="cellIs" dxfId="21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9.140625" style="46"/>
    <col min="16" max="16" width="28.85546875" style="46" customWidth="1"/>
    <col min="17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93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14136</v>
      </c>
      <c r="C5" s="78">
        <v>13920</v>
      </c>
      <c r="D5" s="78">
        <v>16633</v>
      </c>
      <c r="E5" s="83">
        <v>17331</v>
      </c>
      <c r="F5" s="83">
        <v>18472</v>
      </c>
      <c r="G5" s="80">
        <f>IF(E5&gt;0,F5/E5-1,"-")</f>
        <v>6.5835785586521256E-2</v>
      </c>
      <c r="H5" s="81">
        <f>IF(B5&gt;0,((F5/B5)^(1/4)-1),"-")</f>
        <v>6.9170200716487384E-2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7028</v>
      </c>
      <c r="C6" s="83">
        <v>5982</v>
      </c>
      <c r="D6" s="98">
        <v>6508</v>
      </c>
      <c r="E6" s="50">
        <v>5805</v>
      </c>
      <c r="F6" s="101">
        <v>5903</v>
      </c>
      <c r="G6" s="80">
        <f t="shared" ref="G6:G38" si="0">IF(E6&gt;0,F6/E6-1,"-")</f>
        <v>1.6881998277347154E-2</v>
      </c>
      <c r="H6" s="81">
        <f t="shared" ref="H6:H38" si="1">IF(B6&gt;0,((F6/B6)^(1/4)-1),"-")</f>
        <v>-4.2673110488619659E-2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6235</v>
      </c>
      <c r="C7" s="83">
        <v>5247</v>
      </c>
      <c r="D7" s="83">
        <v>6134</v>
      </c>
      <c r="E7" s="83">
        <v>4636</v>
      </c>
      <c r="F7" s="83">
        <v>5631</v>
      </c>
      <c r="G7" s="80">
        <f t="shared" si="0"/>
        <v>0.21462467644521133</v>
      </c>
      <c r="H7" s="81">
        <f t="shared" si="1"/>
        <v>-2.5151186626871436E-2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2346</v>
      </c>
      <c r="C8" s="83">
        <v>2291</v>
      </c>
      <c r="D8" s="83">
        <v>2472</v>
      </c>
      <c r="E8" s="83">
        <v>2263</v>
      </c>
      <c r="F8" s="83">
        <v>2296</v>
      </c>
      <c r="G8" s="80">
        <f t="shared" si="0"/>
        <v>1.4582412726469318E-2</v>
      </c>
      <c r="H8" s="81">
        <f t="shared" si="1"/>
        <v>-5.3713404287779598E-3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2543</v>
      </c>
      <c r="C9" s="83">
        <v>2483</v>
      </c>
      <c r="D9" s="83">
        <v>2742</v>
      </c>
      <c r="E9" s="83">
        <v>2716</v>
      </c>
      <c r="F9" s="83">
        <v>2726</v>
      </c>
      <c r="G9" s="80">
        <f t="shared" si="0"/>
        <v>3.6818851251840812E-3</v>
      </c>
      <c r="H9" s="81">
        <f t="shared" si="1"/>
        <v>1.7524494952858127E-2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523</v>
      </c>
      <c r="C10" s="83">
        <v>385</v>
      </c>
      <c r="D10" s="83">
        <v>427</v>
      </c>
      <c r="E10" s="83">
        <v>416</v>
      </c>
      <c r="F10" s="83">
        <v>469</v>
      </c>
      <c r="G10" s="80">
        <f t="shared" si="0"/>
        <v>0.12740384615384626</v>
      </c>
      <c r="H10" s="81">
        <f t="shared" si="1"/>
        <v>-2.6876885438357645E-2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212</v>
      </c>
      <c r="C11" s="83">
        <v>380</v>
      </c>
      <c r="D11" s="83">
        <v>337</v>
      </c>
      <c r="E11" s="83">
        <v>621</v>
      </c>
      <c r="F11" s="83">
        <v>565</v>
      </c>
      <c r="G11" s="80">
        <f t="shared" si="0"/>
        <v>-9.0177133655394481E-2</v>
      </c>
      <c r="H11" s="81">
        <f t="shared" si="1"/>
        <v>0.27769779916807491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264</v>
      </c>
      <c r="C12" s="83">
        <v>225</v>
      </c>
      <c r="D12" s="83">
        <v>238</v>
      </c>
      <c r="E12" s="83">
        <v>249</v>
      </c>
      <c r="F12" s="83">
        <v>350</v>
      </c>
      <c r="G12" s="80">
        <f t="shared" si="0"/>
        <v>0.40562248995983929</v>
      </c>
      <c r="H12" s="81">
        <f t="shared" si="1"/>
        <v>7.3040291032725246E-2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271</v>
      </c>
      <c r="C13" s="83">
        <v>229</v>
      </c>
      <c r="D13" s="83">
        <v>231</v>
      </c>
      <c r="E13" s="83">
        <v>217</v>
      </c>
      <c r="F13" s="83">
        <v>253</v>
      </c>
      <c r="G13" s="80">
        <f t="shared" si="0"/>
        <v>0.16589861751152069</v>
      </c>
      <c r="H13" s="81">
        <f t="shared" si="1"/>
        <v>-1.7035558598466505E-2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88</v>
      </c>
      <c r="C14" s="83">
        <v>47</v>
      </c>
      <c r="D14" s="83">
        <v>113</v>
      </c>
      <c r="E14" s="83">
        <v>242</v>
      </c>
      <c r="F14" s="83">
        <v>97</v>
      </c>
      <c r="G14" s="80">
        <f t="shared" si="0"/>
        <v>-0.59917355371900827</v>
      </c>
      <c r="H14" s="81">
        <f t="shared" si="1"/>
        <v>2.4642264067677555E-2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941</v>
      </c>
      <c r="C15" s="83">
        <v>865</v>
      </c>
      <c r="D15" s="83">
        <v>1084</v>
      </c>
      <c r="E15" s="83">
        <v>952</v>
      </c>
      <c r="F15" s="83">
        <v>1141</v>
      </c>
      <c r="G15" s="80">
        <f t="shared" si="0"/>
        <v>0.19852941176470584</v>
      </c>
      <c r="H15" s="81">
        <f t="shared" si="1"/>
        <v>4.9358791184589634E-2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447</v>
      </c>
      <c r="C16" s="83">
        <v>338</v>
      </c>
      <c r="D16" s="83">
        <v>378</v>
      </c>
      <c r="E16" s="83">
        <v>342</v>
      </c>
      <c r="F16" s="83">
        <v>400</v>
      </c>
      <c r="G16" s="80">
        <f t="shared" si="0"/>
        <v>0.16959064327485374</v>
      </c>
      <c r="H16" s="81">
        <f t="shared" si="1"/>
        <v>-2.7391373840019773E-2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102</v>
      </c>
      <c r="C17" s="83">
        <v>105</v>
      </c>
      <c r="D17" s="83">
        <v>152</v>
      </c>
      <c r="E17" s="83">
        <v>69</v>
      </c>
      <c r="F17" s="83">
        <v>199</v>
      </c>
      <c r="G17" s="80">
        <f t="shared" si="0"/>
        <v>1.8840579710144927</v>
      </c>
      <c r="H17" s="81">
        <f t="shared" si="1"/>
        <v>0.18185235836321034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86</v>
      </c>
      <c r="C18" s="83">
        <v>569</v>
      </c>
      <c r="D18" s="83">
        <v>78</v>
      </c>
      <c r="E18" s="83">
        <v>66</v>
      </c>
      <c r="F18" s="83">
        <v>116</v>
      </c>
      <c r="G18" s="80">
        <f t="shared" si="0"/>
        <v>0.75757575757575757</v>
      </c>
      <c r="H18" s="81">
        <f t="shared" si="1"/>
        <v>7.7680152281624837E-2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140</v>
      </c>
      <c r="C19" s="83">
        <v>119</v>
      </c>
      <c r="D19" s="83">
        <v>133</v>
      </c>
      <c r="E19" s="83">
        <v>146</v>
      </c>
      <c r="F19" s="83">
        <v>301</v>
      </c>
      <c r="G19" s="80">
        <f t="shared" si="0"/>
        <v>1.0616438356164384</v>
      </c>
      <c r="H19" s="81">
        <f t="shared" si="1"/>
        <v>0.2109037244395271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714</v>
      </c>
      <c r="C20" s="83">
        <v>1144</v>
      </c>
      <c r="D20" s="83">
        <v>2120</v>
      </c>
      <c r="E20" s="83">
        <v>2052</v>
      </c>
      <c r="F20" s="83">
        <v>1782</v>
      </c>
      <c r="G20" s="80">
        <f t="shared" si="0"/>
        <v>-0.13157894736842102</v>
      </c>
      <c r="H20" s="81">
        <f t="shared" si="1"/>
        <v>0.25690476299906839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136</v>
      </c>
      <c r="C21" s="83">
        <v>178</v>
      </c>
      <c r="D21" s="83">
        <v>180</v>
      </c>
      <c r="E21" s="83">
        <v>209</v>
      </c>
      <c r="F21" s="83">
        <v>253</v>
      </c>
      <c r="G21" s="80">
        <f t="shared" si="0"/>
        <v>0.21052631578947367</v>
      </c>
      <c r="H21" s="81">
        <f t="shared" si="1"/>
        <v>0.16787242205528918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104</v>
      </c>
      <c r="C22" s="83">
        <v>53</v>
      </c>
      <c r="D22" s="83">
        <v>134</v>
      </c>
      <c r="E22" s="83">
        <v>98</v>
      </c>
      <c r="F22" s="83">
        <v>239</v>
      </c>
      <c r="G22" s="80">
        <f t="shared" si="0"/>
        <v>1.4387755102040818</v>
      </c>
      <c r="H22" s="81">
        <f t="shared" si="1"/>
        <v>0.2312355325199642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430</v>
      </c>
      <c r="C23" s="83">
        <v>249</v>
      </c>
      <c r="D23" s="83">
        <v>195</v>
      </c>
      <c r="E23" s="83">
        <v>269</v>
      </c>
      <c r="F23" s="83">
        <v>207</v>
      </c>
      <c r="G23" s="80">
        <f t="shared" si="0"/>
        <v>-0.23048327137546465</v>
      </c>
      <c r="H23" s="81">
        <f t="shared" si="1"/>
        <v>-0.16703745670237624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101</v>
      </c>
      <c r="C24" s="83">
        <v>141</v>
      </c>
      <c r="D24" s="83">
        <v>151</v>
      </c>
      <c r="E24" s="83">
        <v>167</v>
      </c>
      <c r="F24" s="83">
        <v>154</v>
      </c>
      <c r="G24" s="80">
        <f t="shared" si="0"/>
        <v>-7.7844311377245456E-2</v>
      </c>
      <c r="H24" s="81">
        <f t="shared" si="1"/>
        <v>0.11121945609900541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258</v>
      </c>
      <c r="C25" s="83">
        <v>229</v>
      </c>
      <c r="D25" s="83">
        <v>354</v>
      </c>
      <c r="E25" s="83">
        <v>284</v>
      </c>
      <c r="F25" s="83">
        <v>284</v>
      </c>
      <c r="G25" s="80">
        <f t="shared" si="0"/>
        <v>0</v>
      </c>
      <c r="H25" s="81">
        <f t="shared" si="1"/>
        <v>2.4294070190353567E-2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61</v>
      </c>
      <c r="C26" s="83">
        <v>69</v>
      </c>
      <c r="D26" s="83">
        <v>95</v>
      </c>
      <c r="E26" s="83">
        <v>113</v>
      </c>
      <c r="F26" s="83">
        <v>166</v>
      </c>
      <c r="G26" s="80">
        <f t="shared" si="0"/>
        <v>0.46902654867256643</v>
      </c>
      <c r="H26" s="81">
        <f t="shared" si="1"/>
        <v>0.28438304322241925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823</v>
      </c>
      <c r="C27" s="83">
        <v>857</v>
      </c>
      <c r="D27" s="83">
        <v>1091</v>
      </c>
      <c r="E27" s="83">
        <v>834</v>
      </c>
      <c r="F27" s="83">
        <v>795</v>
      </c>
      <c r="G27" s="80">
        <f t="shared" si="0"/>
        <v>-4.6762589928057596E-2</v>
      </c>
      <c r="H27" s="81">
        <f t="shared" si="1"/>
        <v>-8.6161875561182599E-3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59</v>
      </c>
      <c r="C28" s="83">
        <v>51</v>
      </c>
      <c r="D28" s="83">
        <v>73</v>
      </c>
      <c r="E28" s="83">
        <v>41</v>
      </c>
      <c r="F28" s="83">
        <v>35</v>
      </c>
      <c r="G28" s="80">
        <f t="shared" si="0"/>
        <v>-0.14634146341463417</v>
      </c>
      <c r="H28" s="81">
        <f t="shared" si="1"/>
        <v>-0.12238505924442711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94</v>
      </c>
      <c r="C29" s="83">
        <v>130</v>
      </c>
      <c r="D29" s="83">
        <v>159</v>
      </c>
      <c r="E29" s="83">
        <v>108</v>
      </c>
      <c r="F29" s="83">
        <v>152</v>
      </c>
      <c r="G29" s="80">
        <f t="shared" si="0"/>
        <v>0.40740740740740744</v>
      </c>
      <c r="H29" s="81">
        <f t="shared" si="1"/>
        <v>0.1276619682686313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142</v>
      </c>
      <c r="C30" s="83">
        <v>123</v>
      </c>
      <c r="D30" s="83">
        <v>188</v>
      </c>
      <c r="E30" s="83">
        <v>46</v>
      </c>
      <c r="F30" s="83">
        <v>96</v>
      </c>
      <c r="G30" s="80">
        <f t="shared" si="0"/>
        <v>1.0869565217391304</v>
      </c>
      <c r="H30" s="81">
        <f t="shared" si="1"/>
        <v>-9.3232967188904725E-2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122</v>
      </c>
      <c r="C31" s="83">
        <v>110</v>
      </c>
      <c r="D31" s="83">
        <v>113</v>
      </c>
      <c r="E31" s="83">
        <v>77</v>
      </c>
      <c r="F31" s="83">
        <v>92</v>
      </c>
      <c r="G31" s="80">
        <f t="shared" si="0"/>
        <v>0.19480519480519476</v>
      </c>
      <c r="H31" s="81">
        <f t="shared" si="1"/>
        <v>-6.8126419671267646E-2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27</v>
      </c>
      <c r="C32" s="83">
        <v>24</v>
      </c>
      <c r="D32" s="83">
        <v>22</v>
      </c>
      <c r="E32" s="83">
        <v>35</v>
      </c>
      <c r="F32" s="83">
        <v>38</v>
      </c>
      <c r="G32" s="80">
        <f t="shared" si="0"/>
        <v>8.5714285714285632E-2</v>
      </c>
      <c r="H32" s="81">
        <f t="shared" si="1"/>
        <v>8.9193292305584704E-2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69</v>
      </c>
      <c r="C33" s="83">
        <v>29</v>
      </c>
      <c r="D33" s="83">
        <v>107</v>
      </c>
      <c r="E33" s="83">
        <v>116</v>
      </c>
      <c r="F33" s="83">
        <v>66</v>
      </c>
      <c r="G33" s="80">
        <f t="shared" si="0"/>
        <v>-0.43103448275862066</v>
      </c>
      <c r="H33" s="81">
        <f t="shared" si="1"/>
        <v>-1.1051420020407932E-2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59</v>
      </c>
      <c r="C34" s="83">
        <v>31</v>
      </c>
      <c r="D34" s="83">
        <v>64</v>
      </c>
      <c r="E34" s="83">
        <v>79</v>
      </c>
      <c r="F34" s="83">
        <v>48</v>
      </c>
      <c r="G34" s="80">
        <f t="shared" si="0"/>
        <v>-0.39240506329113922</v>
      </c>
      <c r="H34" s="81">
        <f t="shared" si="1"/>
        <v>-5.0276233000671633E-2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30</v>
      </c>
      <c r="C35" s="83">
        <v>18</v>
      </c>
      <c r="D35" s="83">
        <v>22</v>
      </c>
      <c r="E35" s="83">
        <v>30</v>
      </c>
      <c r="F35" s="83">
        <v>20</v>
      </c>
      <c r="G35" s="80">
        <f t="shared" si="0"/>
        <v>-0.33333333333333337</v>
      </c>
      <c r="H35" s="81">
        <f t="shared" si="1"/>
        <v>-9.6397996390155227E-2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948</v>
      </c>
      <c r="C36" s="90">
        <v>804</v>
      </c>
      <c r="D36" s="90">
        <v>1106</v>
      </c>
      <c r="E36" s="90">
        <v>962</v>
      </c>
      <c r="F36" s="90">
        <v>1131</v>
      </c>
      <c r="G36" s="80">
        <f t="shared" si="0"/>
        <v>0.17567567567567566</v>
      </c>
      <c r="H36" s="81">
        <f t="shared" si="1"/>
        <v>4.5113762852571515E-2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25403</v>
      </c>
      <c r="C37" s="67">
        <v>23505</v>
      </c>
      <c r="D37" s="67">
        <v>27201</v>
      </c>
      <c r="E37" s="67">
        <v>24260</v>
      </c>
      <c r="F37" s="67">
        <v>26005</v>
      </c>
      <c r="G37" s="70">
        <f t="shared" si="0"/>
        <v>7.1929101401484008E-2</v>
      </c>
      <c r="H37" s="71">
        <f t="shared" si="1"/>
        <v>5.8725637742409464E-3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39539</v>
      </c>
      <c r="C38" s="72">
        <v>37425</v>
      </c>
      <c r="D38" s="72">
        <v>43834</v>
      </c>
      <c r="E38" s="72">
        <v>41591</v>
      </c>
      <c r="F38" s="72">
        <v>44477</v>
      </c>
      <c r="G38" s="70">
        <f t="shared" si="0"/>
        <v>6.9390012262268375E-2</v>
      </c>
      <c r="H38" s="70">
        <f t="shared" si="1"/>
        <v>2.9858247270902805E-2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139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94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809</v>
      </c>
      <c r="C5" s="78">
        <v>726</v>
      </c>
      <c r="D5" s="78">
        <v>5604</v>
      </c>
      <c r="E5" s="83">
        <v>7347</v>
      </c>
      <c r="F5" s="83">
        <v>7886</v>
      </c>
      <c r="G5" s="80">
        <f>IF(E5&gt;0,F5/E5-1,"-")</f>
        <v>7.3363277528242898E-2</v>
      </c>
      <c r="H5" s="81">
        <f>IF(B5&gt;0,((F5/B5)^(1/4)-1),"-")</f>
        <v>0.76696140208630936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603</v>
      </c>
      <c r="C6" s="83">
        <v>711</v>
      </c>
      <c r="D6" s="98">
        <v>6253</v>
      </c>
      <c r="E6" s="50">
        <v>8284</v>
      </c>
      <c r="F6" s="101">
        <v>7420</v>
      </c>
      <c r="G6" s="80">
        <f t="shared" ref="G6:G38" si="0">IF(E6&gt;0,F6/E6-1,"-")</f>
        <v>-0.10429744084983095</v>
      </c>
      <c r="H6" s="81">
        <f t="shared" ref="H6:H38" si="1">IF(B6&gt;0,((F6/B6)^(1/4)-1),"-")</f>
        <v>0.87293044068752379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966</v>
      </c>
      <c r="C7" s="83">
        <v>666</v>
      </c>
      <c r="D7" s="83">
        <v>2656</v>
      </c>
      <c r="E7" s="83">
        <v>2728</v>
      </c>
      <c r="F7" s="83">
        <v>2466</v>
      </c>
      <c r="G7" s="80">
        <f t="shared" si="0"/>
        <v>-9.6041055718475099E-2</v>
      </c>
      <c r="H7" s="81">
        <f t="shared" si="1"/>
        <v>0.2640201188098541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333</v>
      </c>
      <c r="C8" s="83">
        <v>268</v>
      </c>
      <c r="D8" s="83">
        <v>1322</v>
      </c>
      <c r="E8" s="83">
        <v>1881</v>
      </c>
      <c r="F8" s="83">
        <v>2900</v>
      </c>
      <c r="G8" s="80">
        <f t="shared" si="0"/>
        <v>0.54173312068048918</v>
      </c>
      <c r="H8" s="81">
        <f t="shared" si="1"/>
        <v>0.71786266502434382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377</v>
      </c>
      <c r="C9" s="83">
        <v>230</v>
      </c>
      <c r="D9" s="83">
        <v>347</v>
      </c>
      <c r="E9" s="83">
        <v>2112</v>
      </c>
      <c r="F9" s="83">
        <v>2262</v>
      </c>
      <c r="G9" s="80">
        <f t="shared" si="0"/>
        <v>7.1022727272727293E-2</v>
      </c>
      <c r="H9" s="81">
        <f t="shared" si="1"/>
        <v>0.56508458007328732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12</v>
      </c>
      <c r="C10" s="83">
        <v>7</v>
      </c>
      <c r="D10" s="83">
        <v>100</v>
      </c>
      <c r="E10" s="83">
        <v>128</v>
      </c>
      <c r="F10" s="83">
        <v>177</v>
      </c>
      <c r="G10" s="80">
        <f t="shared" si="0"/>
        <v>0.3828125</v>
      </c>
      <c r="H10" s="81">
        <f t="shared" si="1"/>
        <v>0.95973796052796412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5</v>
      </c>
      <c r="C11" s="83">
        <v>13</v>
      </c>
      <c r="D11" s="83">
        <v>82</v>
      </c>
      <c r="E11" s="83">
        <v>98</v>
      </c>
      <c r="F11" s="83">
        <v>97</v>
      </c>
      <c r="G11" s="80">
        <f t="shared" si="0"/>
        <v>-1.0204081632653073E-2</v>
      </c>
      <c r="H11" s="81">
        <f t="shared" si="1"/>
        <v>1.0987003380923746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19</v>
      </c>
      <c r="C12" s="83">
        <v>13</v>
      </c>
      <c r="D12" s="83">
        <v>69</v>
      </c>
      <c r="E12" s="83">
        <v>102</v>
      </c>
      <c r="F12" s="83">
        <v>119</v>
      </c>
      <c r="G12" s="80">
        <f t="shared" si="0"/>
        <v>0.16666666666666674</v>
      </c>
      <c r="H12" s="81">
        <f t="shared" si="1"/>
        <v>0.58197035223857463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20</v>
      </c>
      <c r="C13" s="83">
        <v>32</v>
      </c>
      <c r="D13" s="83">
        <v>83</v>
      </c>
      <c r="E13" s="83">
        <v>101</v>
      </c>
      <c r="F13" s="83">
        <v>63</v>
      </c>
      <c r="G13" s="80">
        <f t="shared" si="0"/>
        <v>-0.37623762376237624</v>
      </c>
      <c r="H13" s="81">
        <f t="shared" si="1"/>
        <v>0.33222518176541183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5</v>
      </c>
      <c r="C14" s="83">
        <v>2</v>
      </c>
      <c r="D14" s="83">
        <v>9</v>
      </c>
      <c r="E14" s="83">
        <v>40</v>
      </c>
      <c r="F14" s="83">
        <v>31</v>
      </c>
      <c r="G14" s="80">
        <f t="shared" si="0"/>
        <v>-0.22499999999999998</v>
      </c>
      <c r="H14" s="81">
        <f t="shared" si="1"/>
        <v>0.57796702107418785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175</v>
      </c>
      <c r="C15" s="83">
        <v>136</v>
      </c>
      <c r="D15" s="83">
        <v>247</v>
      </c>
      <c r="E15" s="83">
        <v>421</v>
      </c>
      <c r="F15" s="83">
        <v>396</v>
      </c>
      <c r="G15" s="80">
        <f t="shared" si="0"/>
        <v>-5.9382422802850332E-2</v>
      </c>
      <c r="H15" s="81">
        <f t="shared" si="1"/>
        <v>0.22649077015166363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40</v>
      </c>
      <c r="C16" s="83">
        <v>68</v>
      </c>
      <c r="D16" s="83">
        <v>160</v>
      </c>
      <c r="E16" s="83">
        <v>188</v>
      </c>
      <c r="F16" s="83">
        <v>343</v>
      </c>
      <c r="G16" s="80">
        <f t="shared" si="0"/>
        <v>0.82446808510638303</v>
      </c>
      <c r="H16" s="81">
        <f t="shared" si="1"/>
        <v>0.71123057852215354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0</v>
      </c>
      <c r="C17" s="83">
        <v>8</v>
      </c>
      <c r="D17" s="83">
        <v>42</v>
      </c>
      <c r="E17" s="83">
        <v>46</v>
      </c>
      <c r="F17" s="83">
        <v>32</v>
      </c>
      <c r="G17" s="80">
        <f t="shared" si="0"/>
        <v>-0.30434782608695654</v>
      </c>
      <c r="H17" s="81" t="str">
        <f t="shared" si="1"/>
        <v>-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21</v>
      </c>
      <c r="C18" s="83">
        <v>2</v>
      </c>
      <c r="D18" s="83">
        <v>13</v>
      </c>
      <c r="E18" s="83">
        <v>18</v>
      </c>
      <c r="F18" s="83">
        <v>53</v>
      </c>
      <c r="G18" s="80">
        <f t="shared" si="0"/>
        <v>1.9444444444444446</v>
      </c>
      <c r="H18" s="81">
        <f t="shared" si="1"/>
        <v>0.26041668535646534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9</v>
      </c>
      <c r="C19" s="83">
        <v>9</v>
      </c>
      <c r="D19" s="83">
        <v>70</v>
      </c>
      <c r="E19" s="83">
        <v>46</v>
      </c>
      <c r="F19" s="83">
        <v>72</v>
      </c>
      <c r="G19" s="80">
        <f t="shared" si="0"/>
        <v>0.56521739130434789</v>
      </c>
      <c r="H19" s="81">
        <f t="shared" si="1"/>
        <v>0.681792830507429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154</v>
      </c>
      <c r="C20" s="83">
        <v>174</v>
      </c>
      <c r="D20" s="83">
        <v>242</v>
      </c>
      <c r="E20" s="83">
        <v>371</v>
      </c>
      <c r="F20" s="83">
        <v>442</v>
      </c>
      <c r="G20" s="80">
        <f t="shared" si="0"/>
        <v>0.19137466307277617</v>
      </c>
      <c r="H20" s="81">
        <f t="shared" si="1"/>
        <v>0.30159354797610494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49</v>
      </c>
      <c r="C21" s="83">
        <v>13</v>
      </c>
      <c r="D21" s="83">
        <v>134</v>
      </c>
      <c r="E21" s="83">
        <v>75</v>
      </c>
      <c r="F21" s="83">
        <v>178</v>
      </c>
      <c r="G21" s="80">
        <f t="shared" si="0"/>
        <v>1.3733333333333335</v>
      </c>
      <c r="H21" s="81">
        <f t="shared" si="1"/>
        <v>0.38056220763894033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9</v>
      </c>
      <c r="C22" s="83">
        <v>11</v>
      </c>
      <c r="D22" s="83">
        <v>28</v>
      </c>
      <c r="E22" s="83">
        <v>71</v>
      </c>
      <c r="F22" s="83">
        <v>23</v>
      </c>
      <c r="G22" s="80">
        <f t="shared" si="0"/>
        <v>-0.676056338028169</v>
      </c>
      <c r="H22" s="81">
        <f t="shared" si="1"/>
        <v>0.2643616997405871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12</v>
      </c>
      <c r="C23" s="83">
        <v>34</v>
      </c>
      <c r="D23" s="83">
        <v>124</v>
      </c>
      <c r="E23" s="83">
        <v>175</v>
      </c>
      <c r="F23" s="83">
        <v>168</v>
      </c>
      <c r="G23" s="80">
        <f t="shared" si="0"/>
        <v>-4.0000000000000036E-2</v>
      </c>
      <c r="H23" s="81">
        <f t="shared" si="1"/>
        <v>0.93433642026766917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6</v>
      </c>
      <c r="C24" s="83">
        <v>17</v>
      </c>
      <c r="D24" s="83">
        <v>66</v>
      </c>
      <c r="E24" s="83">
        <v>67</v>
      </c>
      <c r="F24" s="83">
        <v>42</v>
      </c>
      <c r="G24" s="80">
        <f t="shared" si="0"/>
        <v>-0.37313432835820892</v>
      </c>
      <c r="H24" s="81">
        <f t="shared" si="1"/>
        <v>0.62657656169778564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20</v>
      </c>
      <c r="C25" s="83">
        <v>24</v>
      </c>
      <c r="D25" s="83">
        <v>128</v>
      </c>
      <c r="E25" s="83">
        <v>142</v>
      </c>
      <c r="F25" s="83">
        <v>141</v>
      </c>
      <c r="G25" s="80">
        <f t="shared" si="0"/>
        <v>-7.0422535211267512E-3</v>
      </c>
      <c r="H25" s="81">
        <f t="shared" si="1"/>
        <v>0.62947341477863672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19</v>
      </c>
      <c r="C26" s="83">
        <v>28</v>
      </c>
      <c r="D26" s="83">
        <v>108</v>
      </c>
      <c r="E26" s="83">
        <v>116</v>
      </c>
      <c r="F26" s="83">
        <v>206</v>
      </c>
      <c r="G26" s="80">
        <f t="shared" si="0"/>
        <v>0.77586206896551735</v>
      </c>
      <c r="H26" s="81">
        <f t="shared" si="1"/>
        <v>0.8145895473033391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199</v>
      </c>
      <c r="C27" s="83">
        <v>17</v>
      </c>
      <c r="D27" s="83">
        <v>164</v>
      </c>
      <c r="E27" s="83">
        <v>293</v>
      </c>
      <c r="F27" s="83">
        <v>310</v>
      </c>
      <c r="G27" s="80">
        <f t="shared" si="0"/>
        <v>5.8020477815699634E-2</v>
      </c>
      <c r="H27" s="81">
        <f t="shared" si="1"/>
        <v>0.11719029503723877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148</v>
      </c>
      <c r="C28" s="83">
        <v>4</v>
      </c>
      <c r="D28" s="83">
        <v>60</v>
      </c>
      <c r="E28" s="83">
        <v>83</v>
      </c>
      <c r="F28" s="83">
        <v>104</v>
      </c>
      <c r="G28" s="80">
        <f t="shared" si="0"/>
        <v>0.25301204819277112</v>
      </c>
      <c r="H28" s="81">
        <f t="shared" si="1"/>
        <v>-8.4427149657161693E-2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227</v>
      </c>
      <c r="C29" s="83">
        <v>9</v>
      </c>
      <c r="D29" s="83">
        <v>45</v>
      </c>
      <c r="E29" s="83">
        <v>46</v>
      </c>
      <c r="F29" s="83">
        <v>19</v>
      </c>
      <c r="G29" s="80">
        <f t="shared" si="0"/>
        <v>-0.58695652173913038</v>
      </c>
      <c r="H29" s="81">
        <f t="shared" si="1"/>
        <v>-0.46212428556994367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11</v>
      </c>
      <c r="C30" s="83">
        <v>15</v>
      </c>
      <c r="D30" s="83">
        <v>53</v>
      </c>
      <c r="E30" s="83">
        <v>73</v>
      </c>
      <c r="F30" s="83">
        <v>77</v>
      </c>
      <c r="G30" s="80">
        <f t="shared" si="0"/>
        <v>5.4794520547945202E-2</v>
      </c>
      <c r="H30" s="81">
        <f t="shared" si="1"/>
        <v>0.62657656169778564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</v>
      </c>
      <c r="C31" s="83">
        <v>5</v>
      </c>
      <c r="D31" s="83">
        <v>13</v>
      </c>
      <c r="E31" s="83">
        <v>21</v>
      </c>
      <c r="F31" s="83">
        <v>11</v>
      </c>
      <c r="G31" s="80">
        <f t="shared" si="0"/>
        <v>-0.47619047619047616</v>
      </c>
      <c r="H31" s="81">
        <f t="shared" si="1"/>
        <v>0.82116028683787201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212</v>
      </c>
      <c r="C32" s="83">
        <v>2</v>
      </c>
      <c r="D32" s="83">
        <v>44</v>
      </c>
      <c r="E32" s="83">
        <v>57</v>
      </c>
      <c r="F32" s="83">
        <v>59</v>
      </c>
      <c r="G32" s="80">
        <f t="shared" si="0"/>
        <v>3.5087719298245723E-2</v>
      </c>
      <c r="H32" s="81">
        <f t="shared" si="1"/>
        <v>-0.2736782697387794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3</v>
      </c>
      <c r="C33" s="83">
        <v>5</v>
      </c>
      <c r="D33" s="83">
        <v>24</v>
      </c>
      <c r="E33" s="83">
        <v>52</v>
      </c>
      <c r="F33" s="83">
        <v>60</v>
      </c>
      <c r="G33" s="80">
        <f t="shared" si="0"/>
        <v>0.15384615384615374</v>
      </c>
      <c r="H33" s="81">
        <f t="shared" si="1"/>
        <v>1.1147425268811282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</v>
      </c>
      <c r="C34" s="83">
        <v>4</v>
      </c>
      <c r="D34" s="83">
        <v>36</v>
      </c>
      <c r="E34" s="83">
        <v>58</v>
      </c>
      <c r="F34" s="83">
        <v>50</v>
      </c>
      <c r="G34" s="80">
        <f t="shared" si="0"/>
        <v>-0.13793103448275867</v>
      </c>
      <c r="H34" s="81">
        <f t="shared" si="1"/>
        <v>0.77827941003892298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10</v>
      </c>
      <c r="C35" s="83">
        <v>2</v>
      </c>
      <c r="D35" s="83">
        <v>14</v>
      </c>
      <c r="E35" s="83">
        <v>24</v>
      </c>
      <c r="F35" s="83">
        <v>97</v>
      </c>
      <c r="G35" s="80">
        <f t="shared" si="0"/>
        <v>3.041666666666667</v>
      </c>
      <c r="H35" s="81">
        <f t="shared" si="1"/>
        <v>0.76478959099363664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180</v>
      </c>
      <c r="C36" s="90">
        <v>94</v>
      </c>
      <c r="D36" s="90">
        <v>1448</v>
      </c>
      <c r="E36" s="90">
        <v>351</v>
      </c>
      <c r="F36" s="90">
        <v>405</v>
      </c>
      <c r="G36" s="80">
        <f t="shared" si="0"/>
        <v>0.15384615384615374</v>
      </c>
      <c r="H36" s="81">
        <f t="shared" si="1"/>
        <v>0.22474487139158894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3850</v>
      </c>
      <c r="C37" s="67">
        <v>2623</v>
      </c>
      <c r="D37" s="67">
        <v>14184</v>
      </c>
      <c r="E37" s="67">
        <v>18268</v>
      </c>
      <c r="F37" s="67">
        <v>18823</v>
      </c>
      <c r="G37" s="70">
        <f t="shared" si="0"/>
        <v>3.0380994088022861E-2</v>
      </c>
      <c r="H37" s="71">
        <f t="shared" si="1"/>
        <v>0.48698650855863379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4659</v>
      </c>
      <c r="C38" s="72">
        <v>3349</v>
      </c>
      <c r="D38" s="72">
        <v>19788</v>
      </c>
      <c r="E38" s="72">
        <v>25615</v>
      </c>
      <c r="F38" s="72">
        <v>26709</v>
      </c>
      <c r="G38" s="70">
        <f t="shared" si="0"/>
        <v>4.2709349990240009E-2</v>
      </c>
      <c r="H38" s="70">
        <f t="shared" si="1"/>
        <v>0.54735951354062196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95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77004</v>
      </c>
      <c r="C5" s="78">
        <v>47025</v>
      </c>
      <c r="D5" s="78">
        <v>52611</v>
      </c>
      <c r="E5" s="83">
        <v>52971</v>
      </c>
      <c r="F5" s="83">
        <v>52321</v>
      </c>
      <c r="G5" s="80">
        <f>IF(E5&gt;0,F5/E5-1,"-")</f>
        <v>-1.2270865190387226E-2</v>
      </c>
      <c r="H5" s="81">
        <f>IF(B5&gt;0,((F5/B5)^(1/4)-1),"-")</f>
        <v>-9.2094415041088062E-2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10321</v>
      </c>
      <c r="C6" s="83">
        <v>10432</v>
      </c>
      <c r="D6" s="98">
        <v>11027</v>
      </c>
      <c r="E6" s="50">
        <v>12213</v>
      </c>
      <c r="F6" s="101">
        <v>11934</v>
      </c>
      <c r="G6" s="80">
        <f t="shared" ref="G6:G38" si="0">IF(E6&gt;0,F6/E6-1,"-")</f>
        <v>-2.2844509948415581E-2</v>
      </c>
      <c r="H6" s="81">
        <f t="shared" ref="H6:H38" si="1">IF(B6&gt;0,((F6/B6)^(1/4)-1),"-")</f>
        <v>3.696969347661927E-2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9428</v>
      </c>
      <c r="C7" s="83">
        <v>10091</v>
      </c>
      <c r="D7" s="83">
        <v>14918</v>
      </c>
      <c r="E7" s="83">
        <v>10197</v>
      </c>
      <c r="F7" s="83">
        <v>9652</v>
      </c>
      <c r="G7" s="80">
        <f t="shared" si="0"/>
        <v>-5.3447092282043696E-2</v>
      </c>
      <c r="H7" s="81">
        <f t="shared" si="1"/>
        <v>5.887554593393185E-3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15909</v>
      </c>
      <c r="C8" s="83">
        <v>17700</v>
      </c>
      <c r="D8" s="83">
        <v>14529</v>
      </c>
      <c r="E8" s="83">
        <v>16177</v>
      </c>
      <c r="F8" s="83">
        <v>15066</v>
      </c>
      <c r="G8" s="80">
        <f t="shared" si="0"/>
        <v>-6.8677752364468048E-2</v>
      </c>
      <c r="H8" s="81">
        <f t="shared" si="1"/>
        <v>-1.3518897050659562E-2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6295</v>
      </c>
      <c r="C9" s="83">
        <v>5543</v>
      </c>
      <c r="D9" s="83">
        <v>6250</v>
      </c>
      <c r="E9" s="83">
        <v>7098</v>
      </c>
      <c r="F9" s="83">
        <v>6306</v>
      </c>
      <c r="G9" s="80">
        <f t="shared" si="0"/>
        <v>-0.11158072696534238</v>
      </c>
      <c r="H9" s="81">
        <f t="shared" si="1"/>
        <v>4.3656867501717933E-4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522</v>
      </c>
      <c r="C10" s="83">
        <v>562</v>
      </c>
      <c r="D10" s="83">
        <v>745</v>
      </c>
      <c r="E10" s="83">
        <v>832</v>
      </c>
      <c r="F10" s="83">
        <v>740</v>
      </c>
      <c r="G10" s="80">
        <f t="shared" si="0"/>
        <v>-0.11057692307692313</v>
      </c>
      <c r="H10" s="81">
        <f t="shared" si="1"/>
        <v>9.1164690945342297E-2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312</v>
      </c>
      <c r="C11" s="83">
        <v>352</v>
      </c>
      <c r="D11" s="83">
        <v>452</v>
      </c>
      <c r="E11" s="83">
        <v>503</v>
      </c>
      <c r="F11" s="83">
        <v>395</v>
      </c>
      <c r="G11" s="80">
        <f t="shared" si="0"/>
        <v>-0.21471172962226637</v>
      </c>
      <c r="H11" s="81">
        <f t="shared" si="1"/>
        <v>6.0744101368749526E-2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469</v>
      </c>
      <c r="C12" s="83">
        <v>525</v>
      </c>
      <c r="D12" s="83">
        <v>373</v>
      </c>
      <c r="E12" s="83">
        <v>556</v>
      </c>
      <c r="F12" s="83">
        <v>419</v>
      </c>
      <c r="G12" s="80">
        <f t="shared" si="0"/>
        <v>-0.24640287769784175</v>
      </c>
      <c r="H12" s="81">
        <f t="shared" si="1"/>
        <v>-2.7789527172110584E-2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802</v>
      </c>
      <c r="C13" s="83">
        <v>739</v>
      </c>
      <c r="D13" s="83">
        <v>945</v>
      </c>
      <c r="E13" s="83">
        <v>765</v>
      </c>
      <c r="F13" s="83">
        <v>629</v>
      </c>
      <c r="G13" s="80">
        <f t="shared" si="0"/>
        <v>-0.17777777777777781</v>
      </c>
      <c r="H13" s="81">
        <f t="shared" si="1"/>
        <v>-5.8936196526505724E-2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278</v>
      </c>
      <c r="C14" s="83">
        <v>417</v>
      </c>
      <c r="D14" s="83">
        <v>390</v>
      </c>
      <c r="E14" s="83">
        <v>353</v>
      </c>
      <c r="F14" s="83">
        <v>410</v>
      </c>
      <c r="G14" s="80">
        <f t="shared" si="0"/>
        <v>0.16147308781869696</v>
      </c>
      <c r="H14" s="81">
        <f t="shared" si="1"/>
        <v>0.10200804547923847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2892</v>
      </c>
      <c r="C15" s="83">
        <v>2839</v>
      </c>
      <c r="D15" s="83">
        <v>2684</v>
      </c>
      <c r="E15" s="83">
        <v>3174</v>
      </c>
      <c r="F15" s="83">
        <v>2849</v>
      </c>
      <c r="G15" s="80">
        <f t="shared" si="0"/>
        <v>-0.10239445494643984</v>
      </c>
      <c r="H15" s="81">
        <f t="shared" si="1"/>
        <v>-3.7380581959627346E-3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2231</v>
      </c>
      <c r="C16" s="83">
        <v>1599</v>
      </c>
      <c r="D16" s="83">
        <v>2201</v>
      </c>
      <c r="E16" s="83">
        <v>2152</v>
      </c>
      <c r="F16" s="83">
        <v>2453</v>
      </c>
      <c r="G16" s="80">
        <f t="shared" si="0"/>
        <v>0.13986988847583648</v>
      </c>
      <c r="H16" s="81">
        <f t="shared" si="1"/>
        <v>2.3998910299893206E-2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486</v>
      </c>
      <c r="C17" s="83">
        <v>485</v>
      </c>
      <c r="D17" s="83">
        <v>612</v>
      </c>
      <c r="E17" s="83">
        <v>713</v>
      </c>
      <c r="F17" s="83">
        <v>1994</v>
      </c>
      <c r="G17" s="80">
        <f t="shared" si="0"/>
        <v>1.7966339410939693</v>
      </c>
      <c r="H17" s="81">
        <f t="shared" si="1"/>
        <v>0.42322059995268346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165</v>
      </c>
      <c r="C18" s="83">
        <v>176</v>
      </c>
      <c r="D18" s="83">
        <v>260</v>
      </c>
      <c r="E18" s="83">
        <v>278</v>
      </c>
      <c r="F18" s="83">
        <v>211</v>
      </c>
      <c r="G18" s="80">
        <f t="shared" si="0"/>
        <v>-0.24100719424460426</v>
      </c>
      <c r="H18" s="81">
        <f t="shared" si="1"/>
        <v>6.3407276664552592E-2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312</v>
      </c>
      <c r="C19" s="83">
        <v>381</v>
      </c>
      <c r="D19" s="83">
        <v>383</v>
      </c>
      <c r="E19" s="83">
        <v>400</v>
      </c>
      <c r="F19" s="83">
        <v>464</v>
      </c>
      <c r="G19" s="80">
        <f t="shared" si="0"/>
        <v>0.15999999999999992</v>
      </c>
      <c r="H19" s="81">
        <f t="shared" si="1"/>
        <v>0.1043095975497188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2542</v>
      </c>
      <c r="C20" s="83">
        <v>2804</v>
      </c>
      <c r="D20" s="83">
        <v>2253</v>
      </c>
      <c r="E20" s="83">
        <v>2170</v>
      </c>
      <c r="F20" s="83">
        <v>2102</v>
      </c>
      <c r="G20" s="80">
        <f t="shared" si="0"/>
        <v>-3.133640552995387E-2</v>
      </c>
      <c r="H20" s="81">
        <f t="shared" si="1"/>
        <v>-4.6404283949763148E-2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245</v>
      </c>
      <c r="C21" s="83">
        <v>227</v>
      </c>
      <c r="D21" s="83">
        <v>612</v>
      </c>
      <c r="E21" s="83">
        <v>695</v>
      </c>
      <c r="F21" s="83">
        <v>590</v>
      </c>
      <c r="G21" s="80">
        <f t="shared" si="0"/>
        <v>-0.15107913669064743</v>
      </c>
      <c r="H21" s="81">
        <f t="shared" si="1"/>
        <v>0.24572299667990949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321</v>
      </c>
      <c r="C22" s="83">
        <v>501</v>
      </c>
      <c r="D22" s="83">
        <v>372</v>
      </c>
      <c r="E22" s="83">
        <v>473</v>
      </c>
      <c r="F22" s="83">
        <v>289</v>
      </c>
      <c r="G22" s="80">
        <f t="shared" si="0"/>
        <v>-0.38900634249471455</v>
      </c>
      <c r="H22" s="81">
        <f t="shared" si="1"/>
        <v>-2.5911978968989224E-2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1241</v>
      </c>
      <c r="C23" s="83">
        <v>1462</v>
      </c>
      <c r="D23" s="83">
        <v>1456</v>
      </c>
      <c r="E23" s="83">
        <v>1140</v>
      </c>
      <c r="F23" s="83">
        <v>959</v>
      </c>
      <c r="G23" s="80">
        <f t="shared" si="0"/>
        <v>-0.15877192982456145</v>
      </c>
      <c r="H23" s="81">
        <f t="shared" si="1"/>
        <v>-6.2412720727545112E-2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277</v>
      </c>
      <c r="C24" s="83">
        <v>260</v>
      </c>
      <c r="D24" s="83">
        <v>215</v>
      </c>
      <c r="E24" s="83">
        <v>307</v>
      </c>
      <c r="F24" s="83">
        <v>228</v>
      </c>
      <c r="G24" s="80">
        <f t="shared" si="0"/>
        <v>-0.25732899022801303</v>
      </c>
      <c r="H24" s="81">
        <f t="shared" si="1"/>
        <v>-4.7502664450186916E-2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647</v>
      </c>
      <c r="C25" s="83">
        <v>634</v>
      </c>
      <c r="D25" s="83">
        <v>762</v>
      </c>
      <c r="E25" s="83">
        <v>928</v>
      </c>
      <c r="F25" s="83">
        <v>874</v>
      </c>
      <c r="G25" s="80">
        <f t="shared" si="0"/>
        <v>-5.8189655172413812E-2</v>
      </c>
      <c r="H25" s="81">
        <f t="shared" si="1"/>
        <v>7.8081982647658421E-2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618</v>
      </c>
      <c r="C26" s="83">
        <v>629</v>
      </c>
      <c r="D26" s="83">
        <v>882</v>
      </c>
      <c r="E26" s="83">
        <v>476</v>
      </c>
      <c r="F26" s="83">
        <v>545</v>
      </c>
      <c r="G26" s="80">
        <f t="shared" si="0"/>
        <v>0.14495798319327724</v>
      </c>
      <c r="H26" s="81">
        <f t="shared" si="1"/>
        <v>-3.093701160327178E-2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2627</v>
      </c>
      <c r="C27" s="83">
        <v>2607</v>
      </c>
      <c r="D27" s="83">
        <v>3997</v>
      </c>
      <c r="E27" s="83">
        <v>4581</v>
      </c>
      <c r="F27" s="83">
        <v>3314</v>
      </c>
      <c r="G27" s="80">
        <f t="shared" si="0"/>
        <v>-0.27657716655752018</v>
      </c>
      <c r="H27" s="81">
        <f t="shared" si="1"/>
        <v>5.9798029832272004E-2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245</v>
      </c>
      <c r="C28" s="83">
        <v>314</v>
      </c>
      <c r="D28" s="83">
        <v>479</v>
      </c>
      <c r="E28" s="83">
        <v>725</v>
      </c>
      <c r="F28" s="83">
        <v>699</v>
      </c>
      <c r="G28" s="80">
        <f t="shared" si="0"/>
        <v>-3.5862068965517246E-2</v>
      </c>
      <c r="H28" s="81">
        <f t="shared" si="1"/>
        <v>0.29965407502402952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620</v>
      </c>
      <c r="C29" s="83">
        <v>790</v>
      </c>
      <c r="D29" s="83">
        <v>635</v>
      </c>
      <c r="E29" s="83">
        <v>588</v>
      </c>
      <c r="F29" s="83">
        <v>459</v>
      </c>
      <c r="G29" s="80">
        <f t="shared" si="0"/>
        <v>-0.21938775510204078</v>
      </c>
      <c r="H29" s="81">
        <f t="shared" si="1"/>
        <v>-7.2411727938029413E-2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736</v>
      </c>
      <c r="C30" s="83">
        <v>744</v>
      </c>
      <c r="D30" s="83">
        <v>567</v>
      </c>
      <c r="E30" s="83">
        <v>502</v>
      </c>
      <c r="F30" s="83">
        <v>426</v>
      </c>
      <c r="G30" s="80">
        <f t="shared" si="0"/>
        <v>-0.15139442231075695</v>
      </c>
      <c r="H30" s="81">
        <f t="shared" si="1"/>
        <v>-0.12776613141645177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312</v>
      </c>
      <c r="C31" s="83">
        <v>366</v>
      </c>
      <c r="D31" s="83">
        <v>666</v>
      </c>
      <c r="E31" s="83">
        <v>1030</v>
      </c>
      <c r="F31" s="83">
        <v>901</v>
      </c>
      <c r="G31" s="80">
        <f t="shared" si="0"/>
        <v>-0.12524271844660195</v>
      </c>
      <c r="H31" s="81">
        <f t="shared" si="1"/>
        <v>0.30359458937829276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122</v>
      </c>
      <c r="C32" s="83">
        <v>151</v>
      </c>
      <c r="D32" s="83">
        <v>125</v>
      </c>
      <c r="E32" s="83">
        <v>151</v>
      </c>
      <c r="F32" s="83">
        <v>220</v>
      </c>
      <c r="G32" s="80">
        <f t="shared" si="0"/>
        <v>0.45695364238410585</v>
      </c>
      <c r="H32" s="81">
        <f t="shared" si="1"/>
        <v>0.1588192808446045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364</v>
      </c>
      <c r="C33" s="83">
        <v>436</v>
      </c>
      <c r="D33" s="83">
        <v>601</v>
      </c>
      <c r="E33" s="83">
        <v>513</v>
      </c>
      <c r="F33" s="83">
        <v>630</v>
      </c>
      <c r="G33" s="80">
        <f t="shared" si="0"/>
        <v>0.22807017543859653</v>
      </c>
      <c r="H33" s="81">
        <f t="shared" si="1"/>
        <v>0.14699042234908988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158</v>
      </c>
      <c r="C34" s="83">
        <v>162</v>
      </c>
      <c r="D34" s="83">
        <v>117</v>
      </c>
      <c r="E34" s="83">
        <v>143</v>
      </c>
      <c r="F34" s="83">
        <v>139</v>
      </c>
      <c r="G34" s="80">
        <f t="shared" si="0"/>
        <v>-2.7972027972028024E-2</v>
      </c>
      <c r="H34" s="81">
        <f t="shared" si="1"/>
        <v>-3.1522738988610799E-2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130</v>
      </c>
      <c r="C35" s="83">
        <v>172</v>
      </c>
      <c r="D35" s="83">
        <v>187</v>
      </c>
      <c r="E35" s="83">
        <v>416</v>
      </c>
      <c r="F35" s="83">
        <v>316</v>
      </c>
      <c r="G35" s="80">
        <f t="shared" si="0"/>
        <v>-0.24038461538461542</v>
      </c>
      <c r="H35" s="81">
        <f t="shared" si="1"/>
        <v>0.24863623132332702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7197</v>
      </c>
      <c r="C36" s="90">
        <v>10085</v>
      </c>
      <c r="D36" s="90">
        <v>9512</v>
      </c>
      <c r="E36" s="90">
        <v>8225</v>
      </c>
      <c r="F36" s="90">
        <v>6841</v>
      </c>
      <c r="G36" s="80">
        <f t="shared" si="0"/>
        <v>-0.16826747720364743</v>
      </c>
      <c r="H36" s="81">
        <f t="shared" si="1"/>
        <v>-1.2602503084784833E-2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68824</v>
      </c>
      <c r="C37" s="67">
        <v>74185</v>
      </c>
      <c r="D37" s="67">
        <v>79207</v>
      </c>
      <c r="E37" s="67">
        <v>78474</v>
      </c>
      <c r="F37" s="67">
        <v>73054</v>
      </c>
      <c r="G37" s="70">
        <f t="shared" si="0"/>
        <v>-6.9067461834492971E-2</v>
      </c>
      <c r="H37" s="71">
        <f t="shared" si="1"/>
        <v>1.5023325581912106E-2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145828</v>
      </c>
      <c r="C38" s="72">
        <v>121210</v>
      </c>
      <c r="D38" s="72">
        <v>131818</v>
      </c>
      <c r="E38" s="72">
        <v>131445</v>
      </c>
      <c r="F38" s="72">
        <v>125375</v>
      </c>
      <c r="G38" s="70">
        <f t="shared" si="0"/>
        <v>-4.6179010232416551E-2</v>
      </c>
      <c r="H38" s="70">
        <f t="shared" si="1"/>
        <v>-3.7074901637836333E-2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5" width="9.140625" style="46"/>
    <col min="16" max="16" width="17" style="46" customWidth="1"/>
    <col min="17" max="16384" width="9.140625" style="46"/>
  </cols>
  <sheetData>
    <row r="1" spans="1:26" s="1" customFormat="1" ht="18.75" customHeight="1" x14ac:dyDescent="0.3">
      <c r="A1" s="75" t="s">
        <v>146</v>
      </c>
      <c r="B1" s="53"/>
      <c r="C1" s="53"/>
      <c r="D1" s="53"/>
      <c r="E1" s="53"/>
      <c r="F1" s="53"/>
      <c r="G1" s="53"/>
      <c r="H1" s="53"/>
      <c r="I1" s="54" t="s">
        <v>96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147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2007</v>
      </c>
      <c r="C3" s="2">
        <v>2008</v>
      </c>
      <c r="D3" s="2">
        <v>2009</v>
      </c>
      <c r="E3" s="2">
        <v>2010</v>
      </c>
      <c r="F3" s="2">
        <v>2011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45"/>
      <c r="C4" s="5"/>
      <c r="D4" s="5"/>
      <c r="E4" s="5"/>
      <c r="F4" s="5"/>
      <c r="G4" s="6" t="s">
        <v>148</v>
      </c>
      <c r="H4" s="6" t="s">
        <v>149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2683</v>
      </c>
      <c r="C5" s="78">
        <v>1792</v>
      </c>
      <c r="D5" s="78">
        <v>2287</v>
      </c>
      <c r="E5" s="78">
        <v>2883</v>
      </c>
      <c r="F5" s="83">
        <v>3027</v>
      </c>
      <c r="G5" s="80">
        <f>IF(E5&gt;0,F5/E5-1,"-")</f>
        <v>4.9947970863683633E-2</v>
      </c>
      <c r="H5" s="81">
        <f>IF(B5&gt;0,((F5/B5)^(1/4)-1),"-")</f>
        <v>3.061850740996519E-2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1157</v>
      </c>
      <c r="C6" s="83">
        <v>1104</v>
      </c>
      <c r="D6" s="98">
        <v>1218</v>
      </c>
      <c r="E6" s="50">
        <v>1556</v>
      </c>
      <c r="F6" s="101">
        <v>1858</v>
      </c>
      <c r="G6" s="80">
        <f t="shared" ref="G6:G38" si="0">IF(E6&gt;0,F6/E6-1,"-")</f>
        <v>0.1940874035989717</v>
      </c>
      <c r="H6" s="81">
        <f t="shared" ref="H6:H38" si="1">IF(B6&gt;0,((F6/B6)^(1/4)-1),"-")</f>
        <v>0.12571405295098881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1719</v>
      </c>
      <c r="C7" s="83">
        <v>1255</v>
      </c>
      <c r="D7" s="83">
        <v>1267</v>
      </c>
      <c r="E7" s="83">
        <v>1328</v>
      </c>
      <c r="F7" s="83">
        <v>1240</v>
      </c>
      <c r="G7" s="80">
        <f t="shared" si="0"/>
        <v>-6.6265060240963902E-2</v>
      </c>
      <c r="H7" s="81">
        <f t="shared" si="1"/>
        <v>-7.8412761910884088E-2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521</v>
      </c>
      <c r="C8" s="83">
        <v>491</v>
      </c>
      <c r="D8" s="83">
        <v>581</v>
      </c>
      <c r="E8" s="83">
        <v>510</v>
      </c>
      <c r="F8" s="83">
        <v>394</v>
      </c>
      <c r="G8" s="80">
        <f t="shared" si="0"/>
        <v>-0.22745098039215683</v>
      </c>
      <c r="H8" s="81">
        <f t="shared" si="1"/>
        <v>-6.7466108277455028E-2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548</v>
      </c>
      <c r="C9" s="83">
        <v>307</v>
      </c>
      <c r="D9" s="83">
        <v>326</v>
      </c>
      <c r="E9" s="83">
        <v>209</v>
      </c>
      <c r="F9" s="83">
        <v>235</v>
      </c>
      <c r="G9" s="80">
        <f t="shared" si="0"/>
        <v>0.12440191387559807</v>
      </c>
      <c r="H9" s="81">
        <f t="shared" si="1"/>
        <v>-0.19077027714358408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13</v>
      </c>
      <c r="C10" s="83">
        <v>16</v>
      </c>
      <c r="D10" s="83">
        <v>18</v>
      </c>
      <c r="E10" s="83">
        <v>30</v>
      </c>
      <c r="F10" s="83">
        <v>16</v>
      </c>
      <c r="G10" s="80">
        <f t="shared" si="0"/>
        <v>-0.46666666666666667</v>
      </c>
      <c r="H10" s="81">
        <f t="shared" si="1"/>
        <v>5.3280775695853322E-2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10</v>
      </c>
      <c r="C11" s="83">
        <v>7</v>
      </c>
      <c r="D11" s="83">
        <v>8</v>
      </c>
      <c r="E11" s="83">
        <v>9</v>
      </c>
      <c r="F11" s="83">
        <v>4</v>
      </c>
      <c r="G11" s="80">
        <f t="shared" si="0"/>
        <v>-0.55555555555555558</v>
      </c>
      <c r="H11" s="81">
        <f t="shared" si="1"/>
        <v>-0.20472927123294937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21</v>
      </c>
      <c r="C12" s="83">
        <v>21</v>
      </c>
      <c r="D12" s="83">
        <v>22</v>
      </c>
      <c r="E12" s="83">
        <v>9</v>
      </c>
      <c r="F12" s="83">
        <v>10</v>
      </c>
      <c r="G12" s="80">
        <f t="shared" si="0"/>
        <v>0.11111111111111116</v>
      </c>
      <c r="H12" s="81">
        <f t="shared" si="1"/>
        <v>-0.16929815255872083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13</v>
      </c>
      <c r="C13" s="83">
        <v>8</v>
      </c>
      <c r="D13" s="83">
        <v>9</v>
      </c>
      <c r="E13" s="83">
        <v>27</v>
      </c>
      <c r="F13" s="83">
        <v>9</v>
      </c>
      <c r="G13" s="80">
        <f t="shared" si="0"/>
        <v>-0.66666666666666674</v>
      </c>
      <c r="H13" s="81">
        <f t="shared" si="1"/>
        <v>-8.7832090929611972E-2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4</v>
      </c>
      <c r="C14" s="83">
        <v>1</v>
      </c>
      <c r="D14" s="83">
        <v>2</v>
      </c>
      <c r="E14" s="83">
        <v>2</v>
      </c>
      <c r="F14" s="83">
        <v>0</v>
      </c>
      <c r="G14" s="80">
        <f t="shared" si="0"/>
        <v>-1</v>
      </c>
      <c r="H14" s="81">
        <f t="shared" si="1"/>
        <v>-1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109</v>
      </c>
      <c r="C15" s="83">
        <v>146</v>
      </c>
      <c r="D15" s="83">
        <v>88</v>
      </c>
      <c r="E15" s="83">
        <v>69</v>
      </c>
      <c r="F15" s="83">
        <v>90</v>
      </c>
      <c r="G15" s="80">
        <f t="shared" si="0"/>
        <v>0.30434782608695654</v>
      </c>
      <c r="H15" s="81">
        <f t="shared" si="1"/>
        <v>-4.6756170110147544E-2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79</v>
      </c>
      <c r="C16" s="83">
        <v>45</v>
      </c>
      <c r="D16" s="83">
        <v>97</v>
      </c>
      <c r="E16" s="83">
        <v>46</v>
      </c>
      <c r="F16" s="83">
        <v>48</v>
      </c>
      <c r="G16" s="80">
        <f t="shared" si="0"/>
        <v>4.3478260869565188E-2</v>
      </c>
      <c r="H16" s="81">
        <f t="shared" si="1"/>
        <v>-0.1171162234167189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6</v>
      </c>
      <c r="C17" s="83">
        <v>4</v>
      </c>
      <c r="D17" s="83">
        <v>9</v>
      </c>
      <c r="E17" s="83">
        <v>5</v>
      </c>
      <c r="F17" s="83">
        <v>3</v>
      </c>
      <c r="G17" s="80">
        <f t="shared" si="0"/>
        <v>-0.4</v>
      </c>
      <c r="H17" s="81">
        <f t="shared" si="1"/>
        <v>-0.1591035847462855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9</v>
      </c>
      <c r="C18" s="83">
        <v>2</v>
      </c>
      <c r="D18" s="83">
        <v>6</v>
      </c>
      <c r="E18" s="83">
        <v>6</v>
      </c>
      <c r="F18" s="83">
        <v>6</v>
      </c>
      <c r="G18" s="80">
        <f t="shared" si="0"/>
        <v>0</v>
      </c>
      <c r="H18" s="81">
        <f t="shared" si="1"/>
        <v>-9.6397996390155227E-2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14</v>
      </c>
      <c r="C19" s="83">
        <v>8</v>
      </c>
      <c r="D19" s="83">
        <v>11</v>
      </c>
      <c r="E19" s="83">
        <v>13</v>
      </c>
      <c r="F19" s="83">
        <v>5</v>
      </c>
      <c r="G19" s="80">
        <f t="shared" si="0"/>
        <v>-0.61538461538461542</v>
      </c>
      <c r="H19" s="81">
        <f t="shared" si="1"/>
        <v>-0.22694482430605456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92</v>
      </c>
      <c r="C20" s="83">
        <v>48</v>
      </c>
      <c r="D20" s="83">
        <v>116</v>
      </c>
      <c r="E20" s="83">
        <v>101</v>
      </c>
      <c r="F20" s="83">
        <v>136</v>
      </c>
      <c r="G20" s="80">
        <f t="shared" si="0"/>
        <v>0.34653465346534662</v>
      </c>
      <c r="H20" s="81">
        <f t="shared" si="1"/>
        <v>0.10265022457198891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50">
        <v>70</v>
      </c>
      <c r="C21" s="83">
        <v>22</v>
      </c>
      <c r="D21" s="83">
        <v>35</v>
      </c>
      <c r="E21" s="83">
        <v>27</v>
      </c>
      <c r="F21" s="83">
        <v>5</v>
      </c>
      <c r="G21" s="80">
        <f t="shared" si="0"/>
        <v>-0.81481481481481488</v>
      </c>
      <c r="H21" s="81">
        <f t="shared" si="1"/>
        <v>-0.48302684604282942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66</v>
      </c>
      <c r="C22" s="83">
        <v>16</v>
      </c>
      <c r="D22" s="83">
        <v>6</v>
      </c>
      <c r="E22" s="83">
        <v>11</v>
      </c>
      <c r="F22" s="83">
        <v>3</v>
      </c>
      <c r="G22" s="80">
        <f t="shared" si="0"/>
        <v>-0.72727272727272729</v>
      </c>
      <c r="H22" s="81">
        <f t="shared" si="1"/>
        <v>-0.53826336905589733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70</v>
      </c>
      <c r="C23" s="83">
        <v>10</v>
      </c>
      <c r="D23" s="83">
        <v>14</v>
      </c>
      <c r="E23" s="83">
        <v>6</v>
      </c>
      <c r="F23" s="83">
        <v>21</v>
      </c>
      <c r="G23" s="80">
        <f t="shared" si="0"/>
        <v>2.5</v>
      </c>
      <c r="H23" s="81">
        <f t="shared" si="1"/>
        <v>-0.25991719550771475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16</v>
      </c>
      <c r="C24" s="83">
        <v>5</v>
      </c>
      <c r="D24" s="83">
        <v>8</v>
      </c>
      <c r="E24" s="83">
        <v>12</v>
      </c>
      <c r="F24" s="83">
        <v>2</v>
      </c>
      <c r="G24" s="80">
        <f t="shared" si="0"/>
        <v>-0.83333333333333337</v>
      </c>
      <c r="H24" s="81">
        <f t="shared" si="1"/>
        <v>-0.40539644249863949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50">
        <v>19</v>
      </c>
      <c r="C25" s="83">
        <v>10</v>
      </c>
      <c r="D25" s="83">
        <v>27</v>
      </c>
      <c r="E25" s="83">
        <v>15</v>
      </c>
      <c r="F25" s="83">
        <v>22</v>
      </c>
      <c r="G25" s="80">
        <f t="shared" si="0"/>
        <v>0.46666666666666656</v>
      </c>
      <c r="H25" s="81">
        <f t="shared" si="1"/>
        <v>3.7330792803308643E-2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50">
        <v>7</v>
      </c>
      <c r="C26" s="83">
        <v>1</v>
      </c>
      <c r="D26" s="83">
        <v>2</v>
      </c>
      <c r="E26" s="83">
        <v>7</v>
      </c>
      <c r="F26" s="83">
        <v>15</v>
      </c>
      <c r="G26" s="80">
        <f t="shared" si="0"/>
        <v>1.1428571428571428</v>
      </c>
      <c r="H26" s="81">
        <f t="shared" si="1"/>
        <v>0.20989673502443984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50">
        <v>51</v>
      </c>
      <c r="C27" s="83">
        <v>61</v>
      </c>
      <c r="D27" s="83">
        <v>52</v>
      </c>
      <c r="E27" s="83">
        <v>23</v>
      </c>
      <c r="F27" s="83">
        <v>42</v>
      </c>
      <c r="G27" s="80">
        <f t="shared" si="0"/>
        <v>0.82608695652173902</v>
      </c>
      <c r="H27" s="81">
        <f t="shared" si="1"/>
        <v>-4.7379817045098416E-2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50">
        <v>3</v>
      </c>
      <c r="C28" s="83">
        <v>6</v>
      </c>
      <c r="D28" s="83">
        <v>3</v>
      </c>
      <c r="E28" s="83">
        <v>3</v>
      </c>
      <c r="F28" s="83">
        <v>1</v>
      </c>
      <c r="G28" s="80">
        <f t="shared" si="0"/>
        <v>-0.66666666666666674</v>
      </c>
      <c r="H28" s="81">
        <f t="shared" si="1"/>
        <v>-0.24016431434840746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37</v>
      </c>
      <c r="C29" s="83">
        <v>39</v>
      </c>
      <c r="D29" s="83">
        <v>67</v>
      </c>
      <c r="E29" s="83">
        <v>48</v>
      </c>
      <c r="F29" s="83">
        <v>22</v>
      </c>
      <c r="G29" s="80">
        <f t="shared" si="0"/>
        <v>-0.54166666666666674</v>
      </c>
      <c r="H29" s="81">
        <f t="shared" si="1"/>
        <v>-0.12187722899581988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11</v>
      </c>
      <c r="C30" s="83">
        <v>15</v>
      </c>
      <c r="D30" s="83">
        <v>16</v>
      </c>
      <c r="E30" s="83">
        <v>10</v>
      </c>
      <c r="F30" s="83">
        <v>6</v>
      </c>
      <c r="G30" s="80">
        <f t="shared" si="0"/>
        <v>-0.4</v>
      </c>
      <c r="H30" s="81">
        <f t="shared" si="1"/>
        <v>-0.14061129523597038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9</v>
      </c>
      <c r="C31" s="83">
        <v>8</v>
      </c>
      <c r="D31" s="83">
        <v>10</v>
      </c>
      <c r="E31" s="83">
        <v>2</v>
      </c>
      <c r="F31" s="83">
        <v>4</v>
      </c>
      <c r="G31" s="80">
        <f t="shared" si="0"/>
        <v>1</v>
      </c>
      <c r="H31" s="81">
        <f t="shared" si="1"/>
        <v>-0.18350341907227397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</v>
      </c>
      <c r="C32" s="83">
        <v>1</v>
      </c>
      <c r="D32" s="83">
        <v>6</v>
      </c>
      <c r="E32" s="83">
        <v>3</v>
      </c>
      <c r="F32" s="83">
        <v>1</v>
      </c>
      <c r="G32" s="80">
        <f t="shared" si="0"/>
        <v>-0.66666666666666674</v>
      </c>
      <c r="H32" s="81">
        <f t="shared" si="1"/>
        <v>-0.1591035847462855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5</v>
      </c>
      <c r="C33" s="83">
        <v>27</v>
      </c>
      <c r="D33" s="83">
        <v>1</v>
      </c>
      <c r="E33" s="83">
        <v>7</v>
      </c>
      <c r="F33" s="83">
        <v>11</v>
      </c>
      <c r="G33" s="80">
        <f t="shared" si="0"/>
        <v>0.5714285714285714</v>
      </c>
      <c r="H33" s="81">
        <f t="shared" si="1"/>
        <v>0.21788328563090675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4</v>
      </c>
      <c r="C34" s="83">
        <v>5</v>
      </c>
      <c r="D34" s="83">
        <v>1</v>
      </c>
      <c r="E34" s="83">
        <v>3</v>
      </c>
      <c r="F34" s="83">
        <v>6</v>
      </c>
      <c r="G34" s="80">
        <f t="shared" si="0"/>
        <v>1</v>
      </c>
      <c r="H34" s="81">
        <f t="shared" si="1"/>
        <v>0.1066819197003217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</v>
      </c>
      <c r="C35" s="83">
        <v>0</v>
      </c>
      <c r="D35" s="83">
        <v>2</v>
      </c>
      <c r="E35" s="83">
        <v>3</v>
      </c>
      <c r="F35" s="83">
        <v>0</v>
      </c>
      <c r="G35" s="80">
        <f t="shared" si="0"/>
        <v>-1</v>
      </c>
      <c r="H35" s="81">
        <f t="shared" si="1"/>
        <v>-1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305</v>
      </c>
      <c r="C36" s="90">
        <v>135</v>
      </c>
      <c r="D36" s="90">
        <v>75</v>
      </c>
      <c r="E36" s="90">
        <v>47</v>
      </c>
      <c r="F36" s="90">
        <v>57</v>
      </c>
      <c r="G36" s="80">
        <f t="shared" si="0"/>
        <v>0.2127659574468086</v>
      </c>
      <c r="H36" s="81">
        <f t="shared" si="1"/>
        <v>-0.34250303255592762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4991</v>
      </c>
      <c r="C37" s="67">
        <v>3824</v>
      </c>
      <c r="D37" s="67">
        <v>4103</v>
      </c>
      <c r="E37" s="67">
        <v>4147</v>
      </c>
      <c r="F37" s="67">
        <v>4272</v>
      </c>
      <c r="G37" s="70">
        <f t="shared" si="0"/>
        <v>3.0142271521581776E-2</v>
      </c>
      <c r="H37" s="71">
        <f t="shared" si="1"/>
        <v>-3.8142095077785321E-2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7674</v>
      </c>
      <c r="C38" s="72">
        <v>5616</v>
      </c>
      <c r="D38" s="72">
        <v>6390</v>
      </c>
      <c r="E38" s="72">
        <v>7030</v>
      </c>
      <c r="F38" s="72">
        <v>7299</v>
      </c>
      <c r="G38" s="70">
        <f t="shared" si="0"/>
        <v>3.8264580369843593E-2</v>
      </c>
      <c r="H38" s="70">
        <f t="shared" si="1"/>
        <v>-1.2447046491823155E-2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49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 t="s">
        <v>50</v>
      </c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97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4618</v>
      </c>
      <c r="C5" s="78">
        <v>2474</v>
      </c>
      <c r="D5" s="78">
        <v>3591</v>
      </c>
      <c r="E5" s="83">
        <v>2729</v>
      </c>
      <c r="F5" s="83">
        <v>2822</v>
      </c>
      <c r="G5" s="80">
        <f>IF(E5&gt;0,F5/E5-1,"-")</f>
        <v>3.4078417002564976E-2</v>
      </c>
      <c r="H5" s="81">
        <f>IF(B5&gt;0,((F5/B5)^(1/4)-1),"-")</f>
        <v>-0.1158503685969916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1486</v>
      </c>
      <c r="C6" s="83">
        <v>1292</v>
      </c>
      <c r="D6" s="98">
        <v>1359</v>
      </c>
      <c r="E6" s="50">
        <v>1305</v>
      </c>
      <c r="F6" s="101">
        <v>1098</v>
      </c>
      <c r="G6" s="80">
        <f t="shared" ref="G6:G38" si="0">IF(E6&gt;0,F6/E6-1,"-")</f>
        <v>-0.1586206896551724</v>
      </c>
      <c r="H6" s="81">
        <f t="shared" ref="H6:H38" si="1">IF(B6&gt;0,((F6/B6)^(1/4)-1),"-")</f>
        <v>-7.2858795453269787E-2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1849</v>
      </c>
      <c r="C7" s="83">
        <v>1229</v>
      </c>
      <c r="D7" s="83">
        <v>1254</v>
      </c>
      <c r="E7" s="83">
        <v>1299</v>
      </c>
      <c r="F7" s="83">
        <v>1289</v>
      </c>
      <c r="G7" s="80">
        <f t="shared" si="0"/>
        <v>-7.6982294072363011E-3</v>
      </c>
      <c r="H7" s="81">
        <f t="shared" si="1"/>
        <v>-8.6246609244576056E-2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708</v>
      </c>
      <c r="C8" s="83">
        <v>819</v>
      </c>
      <c r="D8" s="83">
        <v>793</v>
      </c>
      <c r="E8" s="83">
        <v>730</v>
      </c>
      <c r="F8" s="83">
        <v>972</v>
      </c>
      <c r="G8" s="80">
        <f t="shared" si="0"/>
        <v>0.33150684931506857</v>
      </c>
      <c r="H8" s="81">
        <f t="shared" si="1"/>
        <v>8.2451014516321974E-2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194</v>
      </c>
      <c r="C9" s="83">
        <v>185</v>
      </c>
      <c r="D9" s="83">
        <v>299</v>
      </c>
      <c r="E9" s="83">
        <v>290</v>
      </c>
      <c r="F9" s="83">
        <v>169</v>
      </c>
      <c r="G9" s="80">
        <f t="shared" si="0"/>
        <v>-0.41724137931034477</v>
      </c>
      <c r="H9" s="81">
        <f t="shared" si="1"/>
        <v>-3.390186512805049E-2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103</v>
      </c>
      <c r="C10" s="83">
        <v>106</v>
      </c>
      <c r="D10" s="83">
        <v>107</v>
      </c>
      <c r="E10" s="83">
        <v>45</v>
      </c>
      <c r="F10" s="83">
        <v>14</v>
      </c>
      <c r="G10" s="80">
        <f t="shared" si="0"/>
        <v>-0.68888888888888888</v>
      </c>
      <c r="H10" s="81">
        <f t="shared" si="1"/>
        <v>-0.39281266712421747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22</v>
      </c>
      <c r="C11" s="83">
        <v>16</v>
      </c>
      <c r="D11" s="83">
        <v>12</v>
      </c>
      <c r="E11" s="83">
        <v>7</v>
      </c>
      <c r="F11" s="83">
        <v>21</v>
      </c>
      <c r="G11" s="80">
        <f t="shared" si="0"/>
        <v>2</v>
      </c>
      <c r="H11" s="81">
        <f t="shared" si="1"/>
        <v>-1.1562636825987682E-2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64</v>
      </c>
      <c r="C12" s="83">
        <v>69</v>
      </c>
      <c r="D12" s="83">
        <v>66</v>
      </c>
      <c r="E12" s="83">
        <v>67</v>
      </c>
      <c r="F12" s="83">
        <v>60</v>
      </c>
      <c r="G12" s="80">
        <f t="shared" si="0"/>
        <v>-0.10447761194029848</v>
      </c>
      <c r="H12" s="81">
        <f t="shared" si="1"/>
        <v>-1.600516436728483E-2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102</v>
      </c>
      <c r="C13" s="83">
        <v>73</v>
      </c>
      <c r="D13" s="83">
        <v>69</v>
      </c>
      <c r="E13" s="83">
        <v>81</v>
      </c>
      <c r="F13" s="83">
        <v>51</v>
      </c>
      <c r="G13" s="80">
        <f t="shared" si="0"/>
        <v>-0.37037037037037035</v>
      </c>
      <c r="H13" s="81">
        <f t="shared" si="1"/>
        <v>-0.1591035847462855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10</v>
      </c>
      <c r="C14" s="83">
        <v>7</v>
      </c>
      <c r="D14" s="83">
        <v>4</v>
      </c>
      <c r="E14" s="83">
        <v>14</v>
      </c>
      <c r="F14" s="83">
        <v>0</v>
      </c>
      <c r="G14" s="80">
        <f t="shared" si="0"/>
        <v>-1</v>
      </c>
      <c r="H14" s="81">
        <f t="shared" si="1"/>
        <v>-1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320</v>
      </c>
      <c r="C15" s="83">
        <v>272</v>
      </c>
      <c r="D15" s="83">
        <v>285</v>
      </c>
      <c r="E15" s="83">
        <v>233</v>
      </c>
      <c r="F15" s="83">
        <v>257</v>
      </c>
      <c r="G15" s="80">
        <f t="shared" si="0"/>
        <v>0.10300429184549365</v>
      </c>
      <c r="H15" s="81">
        <f t="shared" si="1"/>
        <v>-5.3336165026493632E-2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82</v>
      </c>
      <c r="C16" s="83">
        <v>63</v>
      </c>
      <c r="D16" s="83">
        <v>74</v>
      </c>
      <c r="E16" s="83">
        <v>61</v>
      </c>
      <c r="F16" s="83">
        <v>46</v>
      </c>
      <c r="G16" s="80">
        <f t="shared" si="0"/>
        <v>-0.24590163934426235</v>
      </c>
      <c r="H16" s="81">
        <f t="shared" si="1"/>
        <v>-0.1345619315169273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16</v>
      </c>
      <c r="C17" s="83">
        <v>11</v>
      </c>
      <c r="D17" s="83">
        <v>40</v>
      </c>
      <c r="E17" s="83">
        <v>25</v>
      </c>
      <c r="F17" s="83">
        <v>14</v>
      </c>
      <c r="G17" s="80">
        <f t="shared" si="0"/>
        <v>-0.43999999999999995</v>
      </c>
      <c r="H17" s="81">
        <f t="shared" si="1"/>
        <v>-3.2831789866165306E-2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10</v>
      </c>
      <c r="C18" s="83">
        <v>11</v>
      </c>
      <c r="D18" s="83">
        <v>15</v>
      </c>
      <c r="E18" s="83">
        <v>11</v>
      </c>
      <c r="F18" s="83">
        <v>9</v>
      </c>
      <c r="G18" s="80">
        <f t="shared" si="0"/>
        <v>-0.18181818181818177</v>
      </c>
      <c r="H18" s="81">
        <f t="shared" si="1"/>
        <v>-2.5996253574703254E-2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36</v>
      </c>
      <c r="C19" s="83">
        <v>19</v>
      </c>
      <c r="D19" s="83">
        <v>31</v>
      </c>
      <c r="E19" s="83">
        <v>42</v>
      </c>
      <c r="F19" s="83">
        <v>20</v>
      </c>
      <c r="G19" s="80">
        <f t="shared" si="0"/>
        <v>-0.52380952380952384</v>
      </c>
      <c r="H19" s="81">
        <f t="shared" si="1"/>
        <v>-0.13665997862954948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347</v>
      </c>
      <c r="C20" s="83">
        <v>351</v>
      </c>
      <c r="D20" s="83">
        <v>404</v>
      </c>
      <c r="E20" s="83">
        <v>274</v>
      </c>
      <c r="F20" s="83">
        <v>252</v>
      </c>
      <c r="G20" s="80">
        <f t="shared" si="0"/>
        <v>-8.0291970802919721E-2</v>
      </c>
      <c r="H20" s="81">
        <f t="shared" si="1"/>
        <v>-7.6859581295024793E-2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111</v>
      </c>
      <c r="C21" s="83">
        <v>170</v>
      </c>
      <c r="D21" s="83">
        <v>105</v>
      </c>
      <c r="E21" s="83">
        <v>52</v>
      </c>
      <c r="F21" s="83">
        <v>71</v>
      </c>
      <c r="G21" s="80">
        <f t="shared" si="0"/>
        <v>0.36538461538461542</v>
      </c>
      <c r="H21" s="81">
        <f t="shared" si="1"/>
        <v>-0.10569874032189541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21</v>
      </c>
      <c r="C22" s="83">
        <v>13</v>
      </c>
      <c r="D22" s="83">
        <v>21</v>
      </c>
      <c r="E22" s="83">
        <v>21</v>
      </c>
      <c r="F22" s="83">
        <v>28</v>
      </c>
      <c r="G22" s="80">
        <f t="shared" si="0"/>
        <v>0.33333333333333326</v>
      </c>
      <c r="H22" s="81">
        <f t="shared" si="1"/>
        <v>7.4569931823541991E-2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78</v>
      </c>
      <c r="C23" s="83">
        <v>218</v>
      </c>
      <c r="D23" s="83">
        <v>150</v>
      </c>
      <c r="E23" s="83">
        <v>405</v>
      </c>
      <c r="F23" s="83">
        <v>105</v>
      </c>
      <c r="G23" s="80">
        <f t="shared" si="0"/>
        <v>-0.7407407407407407</v>
      </c>
      <c r="H23" s="81">
        <f t="shared" si="1"/>
        <v>7.7143770455291971E-2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36</v>
      </c>
      <c r="C24" s="83">
        <v>26</v>
      </c>
      <c r="D24" s="83">
        <v>38</v>
      </c>
      <c r="E24" s="83">
        <v>24</v>
      </c>
      <c r="F24" s="83">
        <v>69</v>
      </c>
      <c r="G24" s="80">
        <f t="shared" si="0"/>
        <v>1.875</v>
      </c>
      <c r="H24" s="81">
        <f t="shared" si="1"/>
        <v>0.17662114144118024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30</v>
      </c>
      <c r="C25" s="83">
        <v>166</v>
      </c>
      <c r="D25" s="83">
        <v>246</v>
      </c>
      <c r="E25" s="83">
        <v>24</v>
      </c>
      <c r="F25" s="83">
        <v>76</v>
      </c>
      <c r="G25" s="80">
        <f t="shared" si="0"/>
        <v>2.1666666666666665</v>
      </c>
      <c r="H25" s="81">
        <f t="shared" si="1"/>
        <v>0.26160407874596014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22</v>
      </c>
      <c r="C26" s="83">
        <v>51</v>
      </c>
      <c r="D26" s="83">
        <v>53</v>
      </c>
      <c r="E26" s="83">
        <v>43</v>
      </c>
      <c r="F26" s="83">
        <v>64</v>
      </c>
      <c r="G26" s="80">
        <f t="shared" si="0"/>
        <v>0.48837209302325579</v>
      </c>
      <c r="H26" s="81">
        <f t="shared" si="1"/>
        <v>0.30598841145122102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145</v>
      </c>
      <c r="C27" s="83">
        <v>123</v>
      </c>
      <c r="D27" s="83">
        <v>114</v>
      </c>
      <c r="E27" s="83">
        <v>111</v>
      </c>
      <c r="F27" s="83">
        <v>120</v>
      </c>
      <c r="G27" s="80">
        <f t="shared" si="0"/>
        <v>8.1081081081081141E-2</v>
      </c>
      <c r="H27" s="81">
        <f t="shared" si="1"/>
        <v>-4.6208800473246048E-2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15</v>
      </c>
      <c r="C28" s="83">
        <v>2</v>
      </c>
      <c r="D28" s="83">
        <v>4</v>
      </c>
      <c r="E28" s="83">
        <v>8</v>
      </c>
      <c r="F28" s="83">
        <v>6</v>
      </c>
      <c r="G28" s="80">
        <f t="shared" si="0"/>
        <v>-0.25</v>
      </c>
      <c r="H28" s="81">
        <f t="shared" si="1"/>
        <v>-0.20472927123294937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96</v>
      </c>
      <c r="C29" s="83">
        <v>33</v>
      </c>
      <c r="D29" s="83">
        <v>8</v>
      </c>
      <c r="E29" s="83">
        <v>8</v>
      </c>
      <c r="F29" s="83">
        <v>7</v>
      </c>
      <c r="G29" s="80">
        <f t="shared" si="0"/>
        <v>-0.125</v>
      </c>
      <c r="H29" s="81">
        <f t="shared" si="1"/>
        <v>-0.4803550611872941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35</v>
      </c>
      <c r="C30" s="83">
        <v>26</v>
      </c>
      <c r="D30" s="83">
        <v>16</v>
      </c>
      <c r="E30" s="83">
        <v>14</v>
      </c>
      <c r="F30" s="83">
        <v>35</v>
      </c>
      <c r="G30" s="80">
        <f t="shared" si="0"/>
        <v>1.5</v>
      </c>
      <c r="H30" s="81">
        <f t="shared" si="1"/>
        <v>0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38</v>
      </c>
      <c r="C31" s="83">
        <v>37</v>
      </c>
      <c r="D31" s="83">
        <v>11</v>
      </c>
      <c r="E31" s="83">
        <v>22</v>
      </c>
      <c r="F31" s="83">
        <v>13</v>
      </c>
      <c r="G31" s="80">
        <f t="shared" si="0"/>
        <v>-0.40909090909090906</v>
      </c>
      <c r="H31" s="81">
        <f t="shared" si="1"/>
        <v>-0.23521398295627693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</v>
      </c>
      <c r="C32" s="83">
        <v>1</v>
      </c>
      <c r="D32" s="83">
        <v>0</v>
      </c>
      <c r="E32" s="83">
        <v>2</v>
      </c>
      <c r="F32" s="83">
        <v>1</v>
      </c>
      <c r="G32" s="80">
        <f t="shared" si="0"/>
        <v>-0.5</v>
      </c>
      <c r="H32" s="81">
        <f t="shared" si="1"/>
        <v>0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24</v>
      </c>
      <c r="C33" s="83">
        <v>22</v>
      </c>
      <c r="D33" s="83">
        <v>4</v>
      </c>
      <c r="E33" s="83">
        <v>4</v>
      </c>
      <c r="F33" s="83">
        <v>10</v>
      </c>
      <c r="G33" s="80">
        <f t="shared" si="0"/>
        <v>1.5</v>
      </c>
      <c r="H33" s="81">
        <f t="shared" si="1"/>
        <v>-0.19657158105534822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7</v>
      </c>
      <c r="C34" s="83">
        <v>7</v>
      </c>
      <c r="D34" s="83">
        <v>5</v>
      </c>
      <c r="E34" s="83">
        <v>17</v>
      </c>
      <c r="F34" s="83">
        <v>15</v>
      </c>
      <c r="G34" s="80">
        <f t="shared" si="0"/>
        <v>-0.11764705882352944</v>
      </c>
      <c r="H34" s="81">
        <f t="shared" si="1"/>
        <v>0.20989673502443984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2</v>
      </c>
      <c r="C35" s="83">
        <v>0</v>
      </c>
      <c r="D35" s="83">
        <v>5</v>
      </c>
      <c r="E35" s="83">
        <v>0</v>
      </c>
      <c r="F35" s="83">
        <v>0</v>
      </c>
      <c r="G35" s="80" t="str">
        <f t="shared" si="0"/>
        <v>-</v>
      </c>
      <c r="H35" s="81">
        <f t="shared" si="1"/>
        <v>-1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294</v>
      </c>
      <c r="C36" s="90">
        <v>271</v>
      </c>
      <c r="D36" s="90">
        <v>288</v>
      </c>
      <c r="E36" s="90">
        <v>169</v>
      </c>
      <c r="F36" s="90">
        <v>202</v>
      </c>
      <c r="G36" s="80">
        <f t="shared" si="0"/>
        <v>0.19526627218934922</v>
      </c>
      <c r="H36" s="81">
        <f t="shared" si="1"/>
        <v>-8.95606715769105E-2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6304</v>
      </c>
      <c r="C37" s="67">
        <v>5689</v>
      </c>
      <c r="D37" s="67">
        <v>5880</v>
      </c>
      <c r="E37" s="67">
        <v>5408</v>
      </c>
      <c r="F37" s="67">
        <v>5094</v>
      </c>
      <c r="G37" s="70">
        <f t="shared" si="0"/>
        <v>-5.8062130177514826E-2</v>
      </c>
      <c r="H37" s="71">
        <f t="shared" si="1"/>
        <v>-5.1885728087680549E-2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10922</v>
      </c>
      <c r="C38" s="72">
        <v>8163</v>
      </c>
      <c r="D38" s="72">
        <v>9471</v>
      </c>
      <c r="E38" s="72">
        <v>8137</v>
      </c>
      <c r="F38" s="72">
        <v>7916</v>
      </c>
      <c r="G38" s="70">
        <f t="shared" si="0"/>
        <v>-2.7159886936217292E-2</v>
      </c>
      <c r="H38" s="70">
        <f t="shared" si="1"/>
        <v>-7.7320432595983868E-2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114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145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11292</v>
      </c>
      <c r="C5" s="78">
        <v>9092</v>
      </c>
      <c r="D5" s="78">
        <v>6912</v>
      </c>
      <c r="E5" s="83">
        <v>11936</v>
      </c>
      <c r="F5" s="83">
        <v>13461</v>
      </c>
      <c r="G5" s="80">
        <f>IF(E5&gt;0,F5/E5-1,"-")</f>
        <v>0.12776474530831106</v>
      </c>
      <c r="H5" s="81">
        <f>IF(B5&gt;0,((F5/B5)^(1/4)-1),"-")</f>
        <v>4.490453410235018E-2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2968</v>
      </c>
      <c r="C6" s="83">
        <v>2338</v>
      </c>
      <c r="D6" s="98">
        <v>1595</v>
      </c>
      <c r="E6" s="50">
        <v>2274</v>
      </c>
      <c r="F6" s="101">
        <v>2397</v>
      </c>
      <c r="G6" s="80">
        <f t="shared" ref="G6:G38" si="0">IF(E6&gt;0,F6/E6-1,"-")</f>
        <v>5.4089709762533023E-2</v>
      </c>
      <c r="H6" s="81">
        <f t="shared" ref="H6:H38" si="1">IF(B6&gt;0,((F6/B6)^(1/4)-1),"-")</f>
        <v>-5.2015941183797154E-2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2314</v>
      </c>
      <c r="C7" s="83">
        <v>2336</v>
      </c>
      <c r="D7" s="83">
        <v>2233</v>
      </c>
      <c r="E7" s="83">
        <v>3233</v>
      </c>
      <c r="F7" s="83">
        <v>2575</v>
      </c>
      <c r="G7" s="80">
        <f t="shared" si="0"/>
        <v>-0.20352613671512532</v>
      </c>
      <c r="H7" s="81">
        <f t="shared" si="1"/>
        <v>2.707810158474766E-2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1226</v>
      </c>
      <c r="C8" s="83">
        <v>1163</v>
      </c>
      <c r="D8" s="83">
        <v>743</v>
      </c>
      <c r="E8" s="83">
        <v>1645</v>
      </c>
      <c r="F8" s="83">
        <v>1196</v>
      </c>
      <c r="G8" s="80">
        <f t="shared" si="0"/>
        <v>-0.27294832826747717</v>
      </c>
      <c r="H8" s="81">
        <f t="shared" si="1"/>
        <v>-6.1744050296576036E-3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1373</v>
      </c>
      <c r="C9" s="83">
        <v>979</v>
      </c>
      <c r="D9" s="83">
        <v>906</v>
      </c>
      <c r="E9" s="83">
        <v>2092</v>
      </c>
      <c r="F9" s="83">
        <v>1851</v>
      </c>
      <c r="G9" s="80">
        <f t="shared" si="0"/>
        <v>-0.11520076481835562</v>
      </c>
      <c r="H9" s="81">
        <f t="shared" si="1"/>
        <v>7.7541413113625612E-2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85</v>
      </c>
      <c r="C10" s="83">
        <v>145</v>
      </c>
      <c r="D10" s="83">
        <v>32</v>
      </c>
      <c r="E10" s="83">
        <v>44</v>
      </c>
      <c r="F10" s="83">
        <v>35</v>
      </c>
      <c r="G10" s="80">
        <f t="shared" si="0"/>
        <v>-0.20454545454545459</v>
      </c>
      <c r="H10" s="81">
        <f t="shared" si="1"/>
        <v>-0.19894510305488555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39</v>
      </c>
      <c r="C11" s="83">
        <v>7</v>
      </c>
      <c r="D11" s="83">
        <v>16</v>
      </c>
      <c r="E11" s="83">
        <v>25</v>
      </c>
      <c r="F11" s="83">
        <v>58</v>
      </c>
      <c r="G11" s="80">
        <f t="shared" si="0"/>
        <v>1.3199999999999998</v>
      </c>
      <c r="H11" s="81">
        <f t="shared" si="1"/>
        <v>0.1043095975497188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208</v>
      </c>
      <c r="C12" s="83">
        <v>57</v>
      </c>
      <c r="D12" s="83">
        <v>50</v>
      </c>
      <c r="E12" s="83">
        <v>188</v>
      </c>
      <c r="F12" s="83">
        <v>167</v>
      </c>
      <c r="G12" s="80">
        <f t="shared" si="0"/>
        <v>-0.11170212765957444</v>
      </c>
      <c r="H12" s="81">
        <f t="shared" si="1"/>
        <v>-5.3407009841580755E-2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123</v>
      </c>
      <c r="C13" s="83">
        <v>71</v>
      </c>
      <c r="D13" s="83">
        <v>67</v>
      </c>
      <c r="E13" s="83">
        <v>144</v>
      </c>
      <c r="F13" s="83">
        <v>162</v>
      </c>
      <c r="G13" s="80">
        <f t="shared" si="0"/>
        <v>0.125</v>
      </c>
      <c r="H13" s="81">
        <f t="shared" si="1"/>
        <v>7.127871420746934E-2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24</v>
      </c>
      <c r="C14" s="83">
        <v>16</v>
      </c>
      <c r="D14" s="83">
        <v>35</v>
      </c>
      <c r="E14" s="83">
        <v>158</v>
      </c>
      <c r="F14" s="83">
        <v>123</v>
      </c>
      <c r="G14" s="80">
        <f t="shared" si="0"/>
        <v>-0.22151898734177211</v>
      </c>
      <c r="H14" s="81">
        <f t="shared" si="1"/>
        <v>0.50460834921728193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527</v>
      </c>
      <c r="C15" s="83">
        <v>586</v>
      </c>
      <c r="D15" s="83">
        <v>303</v>
      </c>
      <c r="E15" s="83">
        <v>646</v>
      </c>
      <c r="F15" s="83">
        <v>485</v>
      </c>
      <c r="G15" s="80">
        <f t="shared" si="0"/>
        <v>-0.24922600619195046</v>
      </c>
      <c r="H15" s="81">
        <f t="shared" si="1"/>
        <v>-2.0548849192824625E-2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256</v>
      </c>
      <c r="C16" s="83">
        <v>299</v>
      </c>
      <c r="D16" s="83">
        <v>249</v>
      </c>
      <c r="E16" s="83">
        <v>412</v>
      </c>
      <c r="F16" s="83">
        <v>333</v>
      </c>
      <c r="G16" s="80">
        <f t="shared" si="0"/>
        <v>-0.19174757281553401</v>
      </c>
      <c r="H16" s="81">
        <f t="shared" si="1"/>
        <v>6.7950361407737025E-2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71</v>
      </c>
      <c r="C17" s="83">
        <v>94</v>
      </c>
      <c r="D17" s="83">
        <v>55</v>
      </c>
      <c r="E17" s="83">
        <v>61</v>
      </c>
      <c r="F17" s="83">
        <v>52</v>
      </c>
      <c r="G17" s="80">
        <f t="shared" si="0"/>
        <v>-0.14754098360655743</v>
      </c>
      <c r="H17" s="81">
        <f t="shared" si="1"/>
        <v>-7.4905180924883075E-2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17</v>
      </c>
      <c r="C18" s="83">
        <v>5</v>
      </c>
      <c r="D18" s="83">
        <v>13</v>
      </c>
      <c r="E18" s="83">
        <v>32</v>
      </c>
      <c r="F18" s="83">
        <v>40</v>
      </c>
      <c r="G18" s="80">
        <f t="shared" si="0"/>
        <v>0.25</v>
      </c>
      <c r="H18" s="81">
        <f t="shared" si="1"/>
        <v>0.23851926819680158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55</v>
      </c>
      <c r="C19" s="83">
        <v>68</v>
      </c>
      <c r="D19" s="83">
        <v>35</v>
      </c>
      <c r="E19" s="83">
        <v>72</v>
      </c>
      <c r="F19" s="83">
        <v>190</v>
      </c>
      <c r="G19" s="80">
        <f t="shared" si="0"/>
        <v>1.6388888888888888</v>
      </c>
      <c r="H19" s="81">
        <f t="shared" si="1"/>
        <v>0.36331975507185033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298</v>
      </c>
      <c r="C20" s="83">
        <v>152</v>
      </c>
      <c r="D20" s="83">
        <v>236</v>
      </c>
      <c r="E20" s="83">
        <v>225</v>
      </c>
      <c r="F20" s="83">
        <v>276</v>
      </c>
      <c r="G20" s="80">
        <f t="shared" si="0"/>
        <v>0.22666666666666657</v>
      </c>
      <c r="H20" s="81">
        <f t="shared" si="1"/>
        <v>-1.899051935465268E-2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44</v>
      </c>
      <c r="C21" s="83">
        <v>49</v>
      </c>
      <c r="D21" s="83">
        <v>66</v>
      </c>
      <c r="E21" s="83">
        <v>127</v>
      </c>
      <c r="F21" s="83">
        <v>93</v>
      </c>
      <c r="G21" s="80">
        <f t="shared" si="0"/>
        <v>-0.26771653543307083</v>
      </c>
      <c r="H21" s="81">
        <f t="shared" si="1"/>
        <v>0.20575082574828851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34</v>
      </c>
      <c r="C22" s="83">
        <v>23</v>
      </c>
      <c r="D22" s="83">
        <v>12</v>
      </c>
      <c r="E22" s="83">
        <v>78</v>
      </c>
      <c r="F22" s="83">
        <v>47</v>
      </c>
      <c r="G22" s="80">
        <f t="shared" si="0"/>
        <v>-0.39743589743589747</v>
      </c>
      <c r="H22" s="81">
        <f t="shared" si="1"/>
        <v>8.4313176252373445E-2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16</v>
      </c>
      <c r="C23" s="83">
        <v>42</v>
      </c>
      <c r="D23" s="83">
        <v>68</v>
      </c>
      <c r="E23" s="83">
        <v>79</v>
      </c>
      <c r="F23" s="83">
        <v>100</v>
      </c>
      <c r="G23" s="80">
        <f t="shared" si="0"/>
        <v>0.26582278481012667</v>
      </c>
      <c r="H23" s="81">
        <f t="shared" si="1"/>
        <v>0.58113883008418976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16</v>
      </c>
      <c r="C24" s="83">
        <v>6</v>
      </c>
      <c r="D24" s="83">
        <v>8</v>
      </c>
      <c r="E24" s="83">
        <v>32</v>
      </c>
      <c r="F24" s="83">
        <v>26</v>
      </c>
      <c r="G24" s="80">
        <f t="shared" si="0"/>
        <v>-0.1875</v>
      </c>
      <c r="H24" s="81">
        <f t="shared" si="1"/>
        <v>0.12905043217661283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79</v>
      </c>
      <c r="C25" s="83">
        <v>78</v>
      </c>
      <c r="D25" s="83">
        <v>56</v>
      </c>
      <c r="E25" s="83">
        <v>309</v>
      </c>
      <c r="F25" s="83">
        <v>223</v>
      </c>
      <c r="G25" s="80">
        <f t="shared" si="0"/>
        <v>-0.27831715210355989</v>
      </c>
      <c r="H25" s="81">
        <f t="shared" si="1"/>
        <v>0.29619231710420402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65</v>
      </c>
      <c r="C26" s="83">
        <v>35</v>
      </c>
      <c r="D26" s="83">
        <v>45</v>
      </c>
      <c r="E26" s="83">
        <v>142</v>
      </c>
      <c r="F26" s="83">
        <v>120</v>
      </c>
      <c r="G26" s="80">
        <f t="shared" si="0"/>
        <v>-0.15492957746478875</v>
      </c>
      <c r="H26" s="81">
        <f t="shared" si="1"/>
        <v>0.16564679083053058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204</v>
      </c>
      <c r="C27" s="83">
        <v>235</v>
      </c>
      <c r="D27" s="83">
        <v>214</v>
      </c>
      <c r="E27" s="83">
        <v>589</v>
      </c>
      <c r="F27" s="83">
        <v>598</v>
      </c>
      <c r="G27" s="80">
        <f t="shared" si="0"/>
        <v>1.5280135823429575E-2</v>
      </c>
      <c r="H27" s="81">
        <f t="shared" si="1"/>
        <v>0.3084820043736769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29</v>
      </c>
      <c r="C28" s="83">
        <v>30</v>
      </c>
      <c r="D28" s="83">
        <v>12</v>
      </c>
      <c r="E28" s="83">
        <v>53</v>
      </c>
      <c r="F28" s="83">
        <v>64</v>
      </c>
      <c r="G28" s="80">
        <f t="shared" si="0"/>
        <v>0.20754716981132071</v>
      </c>
      <c r="H28" s="81">
        <f t="shared" si="1"/>
        <v>0.2188366196567999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75</v>
      </c>
      <c r="C29" s="83">
        <v>71</v>
      </c>
      <c r="D29" s="83">
        <v>62</v>
      </c>
      <c r="E29" s="83">
        <v>197</v>
      </c>
      <c r="F29" s="83">
        <v>144</v>
      </c>
      <c r="G29" s="80">
        <f t="shared" si="0"/>
        <v>-0.26903553299492389</v>
      </c>
      <c r="H29" s="81">
        <f t="shared" si="1"/>
        <v>0.17713238255308483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25</v>
      </c>
      <c r="C30" s="83">
        <v>24</v>
      </c>
      <c r="D30" s="83">
        <v>49</v>
      </c>
      <c r="E30" s="83">
        <v>47</v>
      </c>
      <c r="F30" s="83">
        <v>81</v>
      </c>
      <c r="G30" s="80">
        <f t="shared" si="0"/>
        <v>0.72340425531914887</v>
      </c>
      <c r="H30" s="81">
        <f t="shared" si="1"/>
        <v>0.34164078649987384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7</v>
      </c>
      <c r="C31" s="83">
        <v>73</v>
      </c>
      <c r="D31" s="83">
        <v>13</v>
      </c>
      <c r="E31" s="83">
        <v>85</v>
      </c>
      <c r="F31" s="83">
        <v>30</v>
      </c>
      <c r="G31" s="80">
        <f t="shared" si="0"/>
        <v>-0.64705882352941169</v>
      </c>
      <c r="H31" s="81">
        <f t="shared" si="1"/>
        <v>0.43881780570962592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22</v>
      </c>
      <c r="C32" s="83">
        <v>12</v>
      </c>
      <c r="D32" s="83">
        <v>4</v>
      </c>
      <c r="E32" s="83">
        <v>39</v>
      </c>
      <c r="F32" s="83">
        <v>36</v>
      </c>
      <c r="G32" s="80">
        <f t="shared" si="0"/>
        <v>-7.6923076923076872E-2</v>
      </c>
      <c r="H32" s="81">
        <f t="shared" si="1"/>
        <v>0.13101914136484116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76</v>
      </c>
      <c r="C33" s="83">
        <v>66</v>
      </c>
      <c r="D33" s="83">
        <v>44</v>
      </c>
      <c r="E33" s="83">
        <v>110</v>
      </c>
      <c r="F33" s="83">
        <v>84</v>
      </c>
      <c r="G33" s="80">
        <f t="shared" si="0"/>
        <v>-0.23636363636363633</v>
      </c>
      <c r="H33" s="81">
        <f t="shared" si="1"/>
        <v>2.5336513577710162E-2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18</v>
      </c>
      <c r="C34" s="83">
        <v>25</v>
      </c>
      <c r="D34" s="83">
        <v>12</v>
      </c>
      <c r="E34" s="83">
        <v>89</v>
      </c>
      <c r="F34" s="83">
        <v>24</v>
      </c>
      <c r="G34" s="80">
        <f t="shared" si="0"/>
        <v>-0.7303370786516854</v>
      </c>
      <c r="H34" s="81">
        <f t="shared" si="1"/>
        <v>7.4569931823541991E-2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10</v>
      </c>
      <c r="C35" s="83">
        <v>8</v>
      </c>
      <c r="D35" s="83">
        <v>6</v>
      </c>
      <c r="E35" s="83">
        <v>19</v>
      </c>
      <c r="F35" s="83">
        <v>22</v>
      </c>
      <c r="G35" s="80">
        <f t="shared" si="0"/>
        <v>0.15789473684210531</v>
      </c>
      <c r="H35" s="81">
        <f t="shared" si="1"/>
        <v>0.21788328563090675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513</v>
      </c>
      <c r="C36" s="90">
        <v>378</v>
      </c>
      <c r="D36" s="90">
        <v>357</v>
      </c>
      <c r="E36" s="90">
        <v>703</v>
      </c>
      <c r="F36" s="90">
        <v>604</v>
      </c>
      <c r="G36" s="80">
        <f t="shared" si="0"/>
        <v>-0.14082503556187764</v>
      </c>
      <c r="H36" s="81">
        <f t="shared" si="1"/>
        <v>4.1669368410541363E-2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10817</v>
      </c>
      <c r="C37" s="67">
        <v>9471</v>
      </c>
      <c r="D37" s="67">
        <v>7596</v>
      </c>
      <c r="E37" s="67">
        <v>13949</v>
      </c>
      <c r="F37" s="67">
        <v>12236</v>
      </c>
      <c r="G37" s="70">
        <f t="shared" si="0"/>
        <v>-0.12280450211484695</v>
      </c>
      <c r="H37" s="71">
        <f t="shared" si="1"/>
        <v>3.1295587664827318E-2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22109</v>
      </c>
      <c r="C38" s="72">
        <v>18563</v>
      </c>
      <c r="D38" s="72">
        <v>14508</v>
      </c>
      <c r="E38" s="72">
        <v>25885</v>
      </c>
      <c r="F38" s="72">
        <v>25697</v>
      </c>
      <c r="G38" s="70">
        <f t="shared" si="0"/>
        <v>-7.2628935677032658E-3</v>
      </c>
      <c r="H38" s="70">
        <f t="shared" si="1"/>
        <v>3.8313094815315418E-2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135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1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98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16682</v>
      </c>
      <c r="C5" s="78">
        <v>19950</v>
      </c>
      <c r="D5" s="78">
        <v>25279</v>
      </c>
      <c r="E5" s="83">
        <v>26987</v>
      </c>
      <c r="F5" s="83">
        <v>32315</v>
      </c>
      <c r="G5" s="80">
        <f>IF(E5&gt;0,F5/E5-1,"-")</f>
        <v>0.19742839144773416</v>
      </c>
      <c r="H5" s="81">
        <f>IF(B5&gt;0,((F5/B5)^(1/4)-1),"-")</f>
        <v>0.179747350991734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8157</v>
      </c>
      <c r="C6" s="83">
        <v>9343</v>
      </c>
      <c r="D6" s="98">
        <v>8538</v>
      </c>
      <c r="E6" s="50">
        <v>8800</v>
      </c>
      <c r="F6" s="101">
        <v>10238</v>
      </c>
      <c r="G6" s="80">
        <f t="shared" ref="G6:G38" si="0">IF(E6&gt;0,F6/E6-1,"-")</f>
        <v>0.16340909090909084</v>
      </c>
      <c r="H6" s="81">
        <f t="shared" ref="H6:H38" si="1">IF(B6&gt;0,((F6/B6)^(1/4)-1),"-")</f>
        <v>5.8451994764989745E-2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14075</v>
      </c>
      <c r="C7" s="83">
        <v>14680</v>
      </c>
      <c r="D7" s="83">
        <v>16081</v>
      </c>
      <c r="E7" s="83">
        <v>17233</v>
      </c>
      <c r="F7" s="83">
        <v>19130</v>
      </c>
      <c r="G7" s="80">
        <f t="shared" si="0"/>
        <v>0.11007949863633737</v>
      </c>
      <c r="H7" s="81">
        <f t="shared" si="1"/>
        <v>7.973366296398221E-2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5594</v>
      </c>
      <c r="C8" s="83">
        <v>10991</v>
      </c>
      <c r="D8" s="83">
        <v>8694</v>
      </c>
      <c r="E8" s="83">
        <v>5593</v>
      </c>
      <c r="F8" s="83">
        <v>6917</v>
      </c>
      <c r="G8" s="80">
        <f t="shared" si="0"/>
        <v>0.23672447702485244</v>
      </c>
      <c r="H8" s="81">
        <f t="shared" si="1"/>
        <v>5.4505449430685582E-2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4406</v>
      </c>
      <c r="C9" s="83">
        <v>4572</v>
      </c>
      <c r="D9" s="83">
        <v>3783</v>
      </c>
      <c r="E9" s="83">
        <v>3181</v>
      </c>
      <c r="F9" s="83">
        <v>3540</v>
      </c>
      <c r="G9" s="80">
        <f t="shared" si="0"/>
        <v>0.11285759195221634</v>
      </c>
      <c r="H9" s="81">
        <f t="shared" si="1"/>
        <v>-5.3240454920996605E-2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117</v>
      </c>
      <c r="C10" s="83">
        <v>188</v>
      </c>
      <c r="D10" s="83">
        <v>176</v>
      </c>
      <c r="E10" s="83">
        <v>196</v>
      </c>
      <c r="F10" s="83">
        <v>293</v>
      </c>
      <c r="G10" s="80">
        <f t="shared" si="0"/>
        <v>0.49489795918367352</v>
      </c>
      <c r="H10" s="81">
        <f t="shared" si="1"/>
        <v>0.2579704502749951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71</v>
      </c>
      <c r="C11" s="83">
        <v>110</v>
      </c>
      <c r="D11" s="83">
        <v>84</v>
      </c>
      <c r="E11" s="83">
        <v>95</v>
      </c>
      <c r="F11" s="83">
        <v>66</v>
      </c>
      <c r="G11" s="80">
        <f t="shared" si="0"/>
        <v>-0.30526315789473679</v>
      </c>
      <c r="H11" s="81">
        <f t="shared" si="1"/>
        <v>-1.8090647305749941E-2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238</v>
      </c>
      <c r="C12" s="83">
        <v>330</v>
      </c>
      <c r="D12" s="83">
        <v>333</v>
      </c>
      <c r="E12" s="83">
        <v>413</v>
      </c>
      <c r="F12" s="83">
        <v>325</v>
      </c>
      <c r="G12" s="80">
        <f t="shared" si="0"/>
        <v>-0.21307506053268765</v>
      </c>
      <c r="H12" s="81">
        <f t="shared" si="1"/>
        <v>8.1002257678959078E-2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275</v>
      </c>
      <c r="C13" s="83">
        <v>294</v>
      </c>
      <c r="D13" s="83">
        <v>169</v>
      </c>
      <c r="E13" s="83">
        <v>301</v>
      </c>
      <c r="F13" s="83">
        <v>390</v>
      </c>
      <c r="G13" s="80">
        <f t="shared" si="0"/>
        <v>0.29568106312292364</v>
      </c>
      <c r="H13" s="81">
        <f t="shared" si="1"/>
        <v>9.1271914912729457E-2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159</v>
      </c>
      <c r="C14" s="83">
        <v>262</v>
      </c>
      <c r="D14" s="83">
        <v>132</v>
      </c>
      <c r="E14" s="83">
        <v>253</v>
      </c>
      <c r="F14" s="83">
        <v>248</v>
      </c>
      <c r="G14" s="80">
        <f t="shared" si="0"/>
        <v>-1.9762845849802368E-2</v>
      </c>
      <c r="H14" s="81">
        <f t="shared" si="1"/>
        <v>0.11754144714567261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3598</v>
      </c>
      <c r="C15" s="83">
        <v>1939</v>
      </c>
      <c r="D15" s="83">
        <v>1691</v>
      </c>
      <c r="E15" s="83">
        <v>1694</v>
      </c>
      <c r="F15" s="83">
        <v>2327</v>
      </c>
      <c r="G15" s="80">
        <f t="shared" si="0"/>
        <v>0.37367178276269186</v>
      </c>
      <c r="H15" s="81">
        <f t="shared" si="1"/>
        <v>-0.10322435279156605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729</v>
      </c>
      <c r="C16" s="83">
        <v>829</v>
      </c>
      <c r="D16" s="83">
        <v>1156</v>
      </c>
      <c r="E16" s="83">
        <v>911</v>
      </c>
      <c r="F16" s="83">
        <v>871</v>
      </c>
      <c r="G16" s="80">
        <f t="shared" si="0"/>
        <v>-4.390779363336994E-2</v>
      </c>
      <c r="H16" s="81">
        <f t="shared" si="1"/>
        <v>4.5496676699952499E-2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110</v>
      </c>
      <c r="C17" s="83">
        <v>206</v>
      </c>
      <c r="D17" s="83">
        <v>137</v>
      </c>
      <c r="E17" s="83">
        <v>176</v>
      </c>
      <c r="F17" s="83">
        <v>201</v>
      </c>
      <c r="G17" s="80">
        <f t="shared" si="0"/>
        <v>0.14204545454545459</v>
      </c>
      <c r="H17" s="81">
        <f t="shared" si="1"/>
        <v>0.16265494493905108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124</v>
      </c>
      <c r="C18" s="83">
        <v>97</v>
      </c>
      <c r="D18" s="83">
        <v>37</v>
      </c>
      <c r="E18" s="83">
        <v>118</v>
      </c>
      <c r="F18" s="83">
        <v>90</v>
      </c>
      <c r="G18" s="80">
        <f t="shared" si="0"/>
        <v>-0.23728813559322037</v>
      </c>
      <c r="H18" s="81">
        <f t="shared" si="1"/>
        <v>-7.6992550750213495E-2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322</v>
      </c>
      <c r="C19" s="83">
        <v>132</v>
      </c>
      <c r="D19" s="83">
        <v>117</v>
      </c>
      <c r="E19" s="83">
        <v>171</v>
      </c>
      <c r="F19" s="83">
        <v>192</v>
      </c>
      <c r="G19" s="80">
        <f t="shared" si="0"/>
        <v>0.12280701754385959</v>
      </c>
      <c r="H19" s="81">
        <f t="shared" si="1"/>
        <v>-0.1212580910726152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1159</v>
      </c>
      <c r="C20" s="83">
        <v>1127</v>
      </c>
      <c r="D20" s="83">
        <v>1170</v>
      </c>
      <c r="E20" s="83">
        <v>1235</v>
      </c>
      <c r="F20" s="83">
        <v>1026</v>
      </c>
      <c r="G20" s="80">
        <f t="shared" si="0"/>
        <v>-0.16923076923076918</v>
      </c>
      <c r="H20" s="81">
        <f t="shared" si="1"/>
        <v>-3.0012849424916332E-2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402</v>
      </c>
      <c r="C21" s="83">
        <v>246</v>
      </c>
      <c r="D21" s="83">
        <v>481</v>
      </c>
      <c r="E21" s="83">
        <v>306</v>
      </c>
      <c r="F21" s="83">
        <v>373</v>
      </c>
      <c r="G21" s="80">
        <f t="shared" si="0"/>
        <v>0.21895424836601318</v>
      </c>
      <c r="H21" s="81">
        <f t="shared" si="1"/>
        <v>-1.8544315666106259E-2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124</v>
      </c>
      <c r="C22" s="83">
        <v>170</v>
      </c>
      <c r="D22" s="83">
        <v>97</v>
      </c>
      <c r="E22" s="83">
        <v>178</v>
      </c>
      <c r="F22" s="83">
        <v>87</v>
      </c>
      <c r="G22" s="80">
        <f t="shared" si="0"/>
        <v>-0.5112359550561798</v>
      </c>
      <c r="H22" s="81">
        <f t="shared" si="1"/>
        <v>-8.4782339563907239E-2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182</v>
      </c>
      <c r="C23" s="83">
        <v>144</v>
      </c>
      <c r="D23" s="83">
        <v>95</v>
      </c>
      <c r="E23" s="83">
        <v>190</v>
      </c>
      <c r="F23" s="83">
        <v>153</v>
      </c>
      <c r="G23" s="80">
        <f t="shared" si="0"/>
        <v>-0.19473684210526321</v>
      </c>
      <c r="H23" s="81">
        <f t="shared" si="1"/>
        <v>-4.2464220901803684E-2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160</v>
      </c>
      <c r="C24" s="83">
        <v>183</v>
      </c>
      <c r="D24" s="83">
        <v>92</v>
      </c>
      <c r="E24" s="83">
        <v>130</v>
      </c>
      <c r="F24" s="83">
        <v>204</v>
      </c>
      <c r="G24" s="80">
        <f t="shared" si="0"/>
        <v>0.56923076923076921</v>
      </c>
      <c r="H24" s="81">
        <f t="shared" si="1"/>
        <v>6.2618924668491616E-2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213</v>
      </c>
      <c r="C25" s="83">
        <v>226</v>
      </c>
      <c r="D25" s="83">
        <v>305</v>
      </c>
      <c r="E25" s="83">
        <v>215</v>
      </c>
      <c r="F25" s="83">
        <v>383</v>
      </c>
      <c r="G25" s="80">
        <f t="shared" si="0"/>
        <v>0.7813953488372094</v>
      </c>
      <c r="H25" s="81">
        <f t="shared" si="1"/>
        <v>0.15798995638184365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673</v>
      </c>
      <c r="C26" s="83">
        <v>350</v>
      </c>
      <c r="D26" s="83">
        <v>408</v>
      </c>
      <c r="E26" s="83">
        <v>288</v>
      </c>
      <c r="F26" s="83">
        <v>296</v>
      </c>
      <c r="G26" s="80">
        <f t="shared" si="0"/>
        <v>2.7777777777777679E-2</v>
      </c>
      <c r="H26" s="81">
        <f t="shared" si="1"/>
        <v>-0.18563488460155075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1030</v>
      </c>
      <c r="C27" s="83">
        <v>706</v>
      </c>
      <c r="D27" s="83">
        <v>572</v>
      </c>
      <c r="E27" s="83">
        <v>967</v>
      </c>
      <c r="F27" s="83">
        <v>783</v>
      </c>
      <c r="G27" s="80">
        <f t="shared" si="0"/>
        <v>-0.19027921406411585</v>
      </c>
      <c r="H27" s="81">
        <f t="shared" si="1"/>
        <v>-6.6248883022473004E-2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66</v>
      </c>
      <c r="C28" s="83">
        <v>98</v>
      </c>
      <c r="D28" s="83">
        <v>144</v>
      </c>
      <c r="E28" s="83">
        <v>145</v>
      </c>
      <c r="F28" s="83">
        <v>228</v>
      </c>
      <c r="G28" s="80">
        <f t="shared" si="0"/>
        <v>0.57241379310344831</v>
      </c>
      <c r="H28" s="81">
        <f t="shared" si="1"/>
        <v>0.36331975507185033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255</v>
      </c>
      <c r="C29" s="83">
        <v>232</v>
      </c>
      <c r="D29" s="83">
        <v>176</v>
      </c>
      <c r="E29" s="83">
        <v>203</v>
      </c>
      <c r="F29" s="83">
        <v>270</v>
      </c>
      <c r="G29" s="80">
        <f t="shared" si="0"/>
        <v>0.33004926108374377</v>
      </c>
      <c r="H29" s="81">
        <f t="shared" si="1"/>
        <v>1.4392187891376196E-2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253</v>
      </c>
      <c r="C30" s="83">
        <v>221</v>
      </c>
      <c r="D30" s="83">
        <v>327</v>
      </c>
      <c r="E30" s="83">
        <v>519</v>
      </c>
      <c r="F30" s="83">
        <v>549</v>
      </c>
      <c r="G30" s="80">
        <f t="shared" si="0"/>
        <v>5.7803468208092568E-2</v>
      </c>
      <c r="H30" s="81">
        <f t="shared" si="1"/>
        <v>0.21370448228166028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237</v>
      </c>
      <c r="C31" s="83">
        <v>301</v>
      </c>
      <c r="D31" s="83">
        <v>187</v>
      </c>
      <c r="E31" s="83">
        <v>281</v>
      </c>
      <c r="F31" s="83">
        <v>383</v>
      </c>
      <c r="G31" s="80">
        <f t="shared" si="0"/>
        <v>0.36298932384341631</v>
      </c>
      <c r="H31" s="81">
        <f t="shared" si="1"/>
        <v>0.12748976191429229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64</v>
      </c>
      <c r="C32" s="83">
        <v>30</v>
      </c>
      <c r="D32" s="83">
        <v>24</v>
      </c>
      <c r="E32" s="83">
        <v>36</v>
      </c>
      <c r="F32" s="83">
        <v>42</v>
      </c>
      <c r="G32" s="80">
        <f t="shared" si="0"/>
        <v>0.16666666666666674</v>
      </c>
      <c r="H32" s="81">
        <f t="shared" si="1"/>
        <v>-9.9948564080372893E-2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215</v>
      </c>
      <c r="C33" s="83">
        <v>215</v>
      </c>
      <c r="D33" s="83">
        <v>103</v>
      </c>
      <c r="E33" s="83">
        <v>231</v>
      </c>
      <c r="F33" s="83">
        <v>190</v>
      </c>
      <c r="G33" s="80">
        <f t="shared" si="0"/>
        <v>-0.17748917748917747</v>
      </c>
      <c r="H33" s="81">
        <f t="shared" si="1"/>
        <v>-3.0430857343810902E-2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51</v>
      </c>
      <c r="C34" s="83">
        <v>87</v>
      </c>
      <c r="D34" s="83">
        <v>38</v>
      </c>
      <c r="E34" s="83">
        <v>104</v>
      </c>
      <c r="F34" s="83">
        <v>131</v>
      </c>
      <c r="G34" s="80">
        <f t="shared" si="0"/>
        <v>0.25961538461538458</v>
      </c>
      <c r="H34" s="81">
        <f t="shared" si="1"/>
        <v>0.26597543844214444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53</v>
      </c>
      <c r="C35" s="83">
        <v>34</v>
      </c>
      <c r="D35" s="83">
        <v>118</v>
      </c>
      <c r="E35" s="83">
        <v>58</v>
      </c>
      <c r="F35" s="83">
        <v>162</v>
      </c>
      <c r="G35" s="80">
        <f t="shared" si="0"/>
        <v>1.7931034482758621</v>
      </c>
      <c r="H35" s="81">
        <f t="shared" si="1"/>
        <v>0.32223846269993062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1438</v>
      </c>
      <c r="C36" s="90">
        <v>1156</v>
      </c>
      <c r="D36" s="90">
        <v>1034</v>
      </c>
      <c r="E36" s="90">
        <v>1296</v>
      </c>
      <c r="F36" s="90">
        <v>1596</v>
      </c>
      <c r="G36" s="80">
        <f t="shared" si="0"/>
        <v>0.2314814814814814</v>
      </c>
      <c r="H36" s="81">
        <f t="shared" si="1"/>
        <v>2.6404388498463272E-2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44550</v>
      </c>
      <c r="C37" s="67">
        <v>49499</v>
      </c>
      <c r="D37" s="67">
        <v>46499</v>
      </c>
      <c r="E37" s="67">
        <v>45517</v>
      </c>
      <c r="F37" s="67">
        <v>51684</v>
      </c>
      <c r="G37" s="70">
        <f t="shared" si="0"/>
        <v>0.13548783970824085</v>
      </c>
      <c r="H37" s="71">
        <f t="shared" si="1"/>
        <v>3.7832107469743192E-2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61232</v>
      </c>
      <c r="C38" s="72">
        <v>69449</v>
      </c>
      <c r="D38" s="72">
        <v>71778</v>
      </c>
      <c r="E38" s="72">
        <v>72504</v>
      </c>
      <c r="F38" s="72">
        <v>83999</v>
      </c>
      <c r="G38" s="70">
        <f t="shared" si="0"/>
        <v>0.15854297693920327</v>
      </c>
      <c r="H38" s="70">
        <f t="shared" si="1"/>
        <v>8.2240837701460734E-2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99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 t="s">
        <v>151</v>
      </c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13531</v>
      </c>
      <c r="C5" s="78">
        <v>13390</v>
      </c>
      <c r="D5" s="78">
        <v>16009</v>
      </c>
      <c r="E5" s="83">
        <v>15845</v>
      </c>
      <c r="F5" s="83">
        <v>17220</v>
      </c>
      <c r="G5" s="80">
        <f>IF(E5&gt;0,F5/E5-1,"-")</f>
        <v>8.6778163458504309E-2</v>
      </c>
      <c r="H5" s="81">
        <f>IF(B5&gt;0,((F5/B5)^(1/4)-1),"-")</f>
        <v>6.2125445123883294E-2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4249</v>
      </c>
      <c r="C6" s="83">
        <v>3483</v>
      </c>
      <c r="D6" s="98">
        <v>4999</v>
      </c>
      <c r="E6" s="50">
        <v>4334</v>
      </c>
      <c r="F6" s="101">
        <v>4113</v>
      </c>
      <c r="G6" s="80">
        <f t="shared" ref="G6:G38" si="0">IF(E6&gt;0,F6/E6-1,"-")</f>
        <v>-5.0992155053068755E-2</v>
      </c>
      <c r="H6" s="81">
        <f t="shared" ref="H6:H38" si="1">IF(B6&gt;0,((F6/B6)^(1/4)-1),"-")</f>
        <v>-8.0997616869779021E-3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6553</v>
      </c>
      <c r="C7" s="83">
        <v>5507</v>
      </c>
      <c r="D7" s="83">
        <v>6673</v>
      </c>
      <c r="E7" s="83">
        <v>5551</v>
      </c>
      <c r="F7" s="83">
        <v>5011</v>
      </c>
      <c r="G7" s="80">
        <f t="shared" si="0"/>
        <v>-9.7279769410916983E-2</v>
      </c>
      <c r="H7" s="81">
        <f t="shared" si="1"/>
        <v>-6.4872005005258249E-2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1318</v>
      </c>
      <c r="C8" s="83">
        <v>1181</v>
      </c>
      <c r="D8" s="83">
        <v>1885</v>
      </c>
      <c r="E8" s="83">
        <v>1452</v>
      </c>
      <c r="F8" s="83">
        <v>1407</v>
      </c>
      <c r="G8" s="80">
        <f t="shared" si="0"/>
        <v>-3.0991735537190035E-2</v>
      </c>
      <c r="H8" s="81">
        <f t="shared" si="1"/>
        <v>1.6470248930648523E-2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2798</v>
      </c>
      <c r="C9" s="83">
        <v>1322</v>
      </c>
      <c r="D9" s="83">
        <v>1768</v>
      </c>
      <c r="E9" s="83">
        <v>1341</v>
      </c>
      <c r="F9" s="83">
        <v>1189</v>
      </c>
      <c r="G9" s="80">
        <f t="shared" si="0"/>
        <v>-0.11334824757643547</v>
      </c>
      <c r="H9" s="81">
        <f t="shared" si="1"/>
        <v>-0.1926096839543372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92</v>
      </c>
      <c r="C10" s="83">
        <v>99</v>
      </c>
      <c r="D10" s="83">
        <v>115</v>
      </c>
      <c r="E10" s="83">
        <v>135</v>
      </c>
      <c r="F10" s="83">
        <v>102</v>
      </c>
      <c r="G10" s="80">
        <f t="shared" si="0"/>
        <v>-0.24444444444444446</v>
      </c>
      <c r="H10" s="81">
        <f t="shared" si="1"/>
        <v>2.613165687671426E-2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24</v>
      </c>
      <c r="C11" s="83">
        <v>25</v>
      </c>
      <c r="D11" s="83">
        <v>85</v>
      </c>
      <c r="E11" s="83">
        <v>44</v>
      </c>
      <c r="F11" s="83">
        <v>195</v>
      </c>
      <c r="G11" s="80">
        <f t="shared" si="0"/>
        <v>3.4318181818181817</v>
      </c>
      <c r="H11" s="81">
        <f t="shared" si="1"/>
        <v>0.68832418769259029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135</v>
      </c>
      <c r="C12" s="83">
        <v>125</v>
      </c>
      <c r="D12" s="83">
        <v>200</v>
      </c>
      <c r="E12" s="83">
        <v>225</v>
      </c>
      <c r="F12" s="83">
        <v>189</v>
      </c>
      <c r="G12" s="80">
        <f t="shared" si="0"/>
        <v>-0.16000000000000003</v>
      </c>
      <c r="H12" s="81">
        <f t="shared" si="1"/>
        <v>8.7757305937277152E-2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109</v>
      </c>
      <c r="C13" s="83">
        <v>171</v>
      </c>
      <c r="D13" s="83">
        <v>265</v>
      </c>
      <c r="E13" s="83">
        <v>280</v>
      </c>
      <c r="F13" s="83">
        <v>212</v>
      </c>
      <c r="G13" s="80">
        <f t="shared" si="0"/>
        <v>-0.24285714285714288</v>
      </c>
      <c r="H13" s="81">
        <f t="shared" si="1"/>
        <v>0.18093866151052285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49</v>
      </c>
      <c r="C14" s="83">
        <v>60</v>
      </c>
      <c r="D14" s="83">
        <v>63</v>
      </c>
      <c r="E14" s="83">
        <v>48</v>
      </c>
      <c r="F14" s="83">
        <v>60</v>
      </c>
      <c r="G14" s="80">
        <f t="shared" si="0"/>
        <v>0.25</v>
      </c>
      <c r="H14" s="81">
        <f t="shared" si="1"/>
        <v>5.1934727226445432E-2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1766</v>
      </c>
      <c r="C15" s="83">
        <v>817</v>
      </c>
      <c r="D15" s="83">
        <v>1081</v>
      </c>
      <c r="E15" s="83">
        <v>829</v>
      </c>
      <c r="F15" s="83">
        <v>774</v>
      </c>
      <c r="G15" s="80">
        <f t="shared" si="0"/>
        <v>-6.6344993968636912E-2</v>
      </c>
      <c r="H15" s="81">
        <f t="shared" si="1"/>
        <v>-0.18635011880756214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282</v>
      </c>
      <c r="C16" s="83">
        <v>254</v>
      </c>
      <c r="D16" s="83">
        <v>1145</v>
      </c>
      <c r="E16" s="83">
        <v>666</v>
      </c>
      <c r="F16" s="83">
        <v>423</v>
      </c>
      <c r="G16" s="80">
        <f t="shared" si="0"/>
        <v>-0.36486486486486491</v>
      </c>
      <c r="H16" s="81">
        <f t="shared" si="1"/>
        <v>0.1066819197003217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34</v>
      </c>
      <c r="C17" s="83">
        <v>36</v>
      </c>
      <c r="D17" s="83">
        <v>46</v>
      </c>
      <c r="E17" s="83">
        <v>69</v>
      </c>
      <c r="F17" s="83">
        <v>30</v>
      </c>
      <c r="G17" s="80">
        <f t="shared" si="0"/>
        <v>-0.56521739130434789</v>
      </c>
      <c r="H17" s="81">
        <f t="shared" si="1"/>
        <v>-3.0806295610766865E-2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48</v>
      </c>
      <c r="C18" s="83">
        <v>7</v>
      </c>
      <c r="D18" s="83">
        <v>34</v>
      </c>
      <c r="E18" s="83">
        <v>42</v>
      </c>
      <c r="F18" s="83">
        <v>61</v>
      </c>
      <c r="G18" s="80">
        <f t="shared" si="0"/>
        <v>0.45238095238095233</v>
      </c>
      <c r="H18" s="81">
        <f t="shared" si="1"/>
        <v>6.1749706006893001E-2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67</v>
      </c>
      <c r="C19" s="83">
        <v>89</v>
      </c>
      <c r="D19" s="83">
        <v>148</v>
      </c>
      <c r="E19" s="83">
        <v>153</v>
      </c>
      <c r="F19" s="83">
        <v>241</v>
      </c>
      <c r="G19" s="80">
        <f t="shared" si="0"/>
        <v>0.57516339869281041</v>
      </c>
      <c r="H19" s="81">
        <f t="shared" si="1"/>
        <v>0.37716367826496944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659</v>
      </c>
      <c r="C20" s="83">
        <v>674</v>
      </c>
      <c r="D20" s="83">
        <v>901</v>
      </c>
      <c r="E20" s="83">
        <v>963</v>
      </c>
      <c r="F20" s="83">
        <v>1108</v>
      </c>
      <c r="G20" s="80">
        <f t="shared" si="0"/>
        <v>0.15057113187954307</v>
      </c>
      <c r="H20" s="81">
        <f t="shared" si="1"/>
        <v>0.13871118478395794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152</v>
      </c>
      <c r="C21" s="83">
        <v>96</v>
      </c>
      <c r="D21" s="83">
        <v>124</v>
      </c>
      <c r="E21" s="83">
        <v>171</v>
      </c>
      <c r="F21" s="83">
        <v>186</v>
      </c>
      <c r="G21" s="80">
        <f t="shared" si="0"/>
        <v>8.7719298245614086E-2</v>
      </c>
      <c r="H21" s="81">
        <f t="shared" si="1"/>
        <v>5.1761668945156103E-2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146</v>
      </c>
      <c r="C22" s="83">
        <v>129</v>
      </c>
      <c r="D22" s="83">
        <v>64</v>
      </c>
      <c r="E22" s="83">
        <v>89</v>
      </c>
      <c r="F22" s="83">
        <v>41</v>
      </c>
      <c r="G22" s="80">
        <f t="shared" si="0"/>
        <v>-0.5393258426966292</v>
      </c>
      <c r="H22" s="81">
        <f t="shared" si="1"/>
        <v>-0.27203960792142179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84</v>
      </c>
      <c r="C23" s="83">
        <v>79</v>
      </c>
      <c r="D23" s="83">
        <v>142</v>
      </c>
      <c r="E23" s="83">
        <v>180</v>
      </c>
      <c r="F23" s="83">
        <v>147</v>
      </c>
      <c r="G23" s="80">
        <f t="shared" si="0"/>
        <v>-0.18333333333333335</v>
      </c>
      <c r="H23" s="81">
        <f t="shared" si="1"/>
        <v>0.15016331689560292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54</v>
      </c>
      <c r="C24" s="83">
        <v>74</v>
      </c>
      <c r="D24" s="83">
        <v>72</v>
      </c>
      <c r="E24" s="83">
        <v>79</v>
      </c>
      <c r="F24" s="83">
        <v>52</v>
      </c>
      <c r="G24" s="80">
        <f t="shared" si="0"/>
        <v>-0.34177215189873422</v>
      </c>
      <c r="H24" s="81">
        <f t="shared" si="1"/>
        <v>-9.3907112663861314E-3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92</v>
      </c>
      <c r="C25" s="83">
        <v>124</v>
      </c>
      <c r="D25" s="83">
        <v>158</v>
      </c>
      <c r="E25" s="83">
        <v>151</v>
      </c>
      <c r="F25" s="83">
        <v>217</v>
      </c>
      <c r="G25" s="80">
        <f t="shared" si="0"/>
        <v>0.4370860927152318</v>
      </c>
      <c r="H25" s="81">
        <f t="shared" si="1"/>
        <v>0.23927582153519977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99</v>
      </c>
      <c r="C26" s="83">
        <v>69</v>
      </c>
      <c r="D26" s="83">
        <v>131</v>
      </c>
      <c r="E26" s="83">
        <v>89</v>
      </c>
      <c r="F26" s="83">
        <v>99</v>
      </c>
      <c r="G26" s="80">
        <f t="shared" si="0"/>
        <v>0.11235955056179781</v>
      </c>
      <c r="H26" s="81">
        <f t="shared" si="1"/>
        <v>0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315</v>
      </c>
      <c r="C27" s="83">
        <v>298</v>
      </c>
      <c r="D27" s="83">
        <v>351</v>
      </c>
      <c r="E27" s="83">
        <v>446</v>
      </c>
      <c r="F27" s="83">
        <v>365</v>
      </c>
      <c r="G27" s="80">
        <f t="shared" si="0"/>
        <v>-0.18161434977578472</v>
      </c>
      <c r="H27" s="81">
        <f t="shared" si="1"/>
        <v>3.7517850928809215E-2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32</v>
      </c>
      <c r="C28" s="83">
        <v>21</v>
      </c>
      <c r="D28" s="83">
        <v>55</v>
      </c>
      <c r="E28" s="83">
        <v>61</v>
      </c>
      <c r="F28" s="83">
        <v>28</v>
      </c>
      <c r="G28" s="80">
        <f t="shared" si="0"/>
        <v>-0.54098360655737698</v>
      </c>
      <c r="H28" s="81">
        <f t="shared" si="1"/>
        <v>-3.2831789866165306E-2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82</v>
      </c>
      <c r="C29" s="83">
        <v>41</v>
      </c>
      <c r="D29" s="83">
        <v>118</v>
      </c>
      <c r="E29" s="83">
        <v>93</v>
      </c>
      <c r="F29" s="83">
        <v>80</v>
      </c>
      <c r="G29" s="80">
        <f t="shared" si="0"/>
        <v>-0.13978494623655913</v>
      </c>
      <c r="H29" s="81">
        <f t="shared" si="1"/>
        <v>-6.1541383848350284E-3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314</v>
      </c>
      <c r="C30" s="83">
        <v>123</v>
      </c>
      <c r="D30" s="83">
        <v>159</v>
      </c>
      <c r="E30" s="83">
        <v>95</v>
      </c>
      <c r="F30" s="83">
        <v>96</v>
      </c>
      <c r="G30" s="80">
        <f t="shared" si="0"/>
        <v>1.0526315789473717E-2</v>
      </c>
      <c r="H30" s="81">
        <f t="shared" si="1"/>
        <v>-0.25640682285209904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188</v>
      </c>
      <c r="C31" s="83">
        <v>29</v>
      </c>
      <c r="D31" s="83">
        <v>52</v>
      </c>
      <c r="E31" s="83">
        <v>41</v>
      </c>
      <c r="F31" s="83">
        <v>79</v>
      </c>
      <c r="G31" s="80">
        <f t="shared" si="0"/>
        <v>0.92682926829268286</v>
      </c>
      <c r="H31" s="81">
        <f t="shared" si="1"/>
        <v>-0.19486758756296108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9</v>
      </c>
      <c r="C32" s="83">
        <v>2</v>
      </c>
      <c r="D32" s="83">
        <v>25</v>
      </c>
      <c r="E32" s="83">
        <v>18</v>
      </c>
      <c r="F32" s="83">
        <v>14</v>
      </c>
      <c r="G32" s="80">
        <f t="shared" si="0"/>
        <v>-0.22222222222222221</v>
      </c>
      <c r="H32" s="81">
        <f t="shared" si="1"/>
        <v>0.11678965294483601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185</v>
      </c>
      <c r="C33" s="83">
        <v>121</v>
      </c>
      <c r="D33" s="83">
        <v>315</v>
      </c>
      <c r="E33" s="83">
        <v>159</v>
      </c>
      <c r="F33" s="83">
        <v>340</v>
      </c>
      <c r="G33" s="80">
        <f t="shared" si="0"/>
        <v>1.1383647798742138</v>
      </c>
      <c r="H33" s="81">
        <f t="shared" si="1"/>
        <v>0.16433190234105077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68</v>
      </c>
      <c r="C34" s="83">
        <v>58</v>
      </c>
      <c r="D34" s="83">
        <v>55</v>
      </c>
      <c r="E34" s="83">
        <v>121</v>
      </c>
      <c r="F34" s="83">
        <v>81</v>
      </c>
      <c r="G34" s="80">
        <f t="shared" si="0"/>
        <v>-0.33057851239669422</v>
      </c>
      <c r="H34" s="81">
        <f t="shared" si="1"/>
        <v>4.4705849827356037E-2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30</v>
      </c>
      <c r="C35" s="83">
        <v>17</v>
      </c>
      <c r="D35" s="83">
        <v>74</v>
      </c>
      <c r="E35" s="83">
        <v>46</v>
      </c>
      <c r="F35" s="83">
        <v>16</v>
      </c>
      <c r="G35" s="80">
        <f t="shared" si="0"/>
        <v>-0.65217391304347827</v>
      </c>
      <c r="H35" s="81">
        <f t="shared" si="1"/>
        <v>-0.14542598720753186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776</v>
      </c>
      <c r="C36" s="90">
        <v>475</v>
      </c>
      <c r="D36" s="90">
        <v>738</v>
      </c>
      <c r="E36" s="90">
        <v>974</v>
      </c>
      <c r="F36" s="90">
        <v>767</v>
      </c>
      <c r="G36" s="80">
        <f t="shared" si="0"/>
        <v>-0.21252566735112932</v>
      </c>
      <c r="H36" s="81">
        <f t="shared" si="1"/>
        <v>-2.9121810541812287E-3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20809</v>
      </c>
      <c r="C37" s="67">
        <v>15606</v>
      </c>
      <c r="D37" s="67">
        <v>22041</v>
      </c>
      <c r="E37" s="67">
        <v>18945</v>
      </c>
      <c r="F37" s="67">
        <v>17723</v>
      </c>
      <c r="G37" s="70">
        <f t="shared" si="0"/>
        <v>-6.4502507257851671E-2</v>
      </c>
      <c r="H37" s="71">
        <f t="shared" si="1"/>
        <v>-3.9336020793258708E-2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34340</v>
      </c>
      <c r="C38" s="72">
        <v>28996</v>
      </c>
      <c r="D38" s="72">
        <v>38050</v>
      </c>
      <c r="E38" s="72">
        <v>34790</v>
      </c>
      <c r="F38" s="72">
        <v>34943</v>
      </c>
      <c r="G38" s="70">
        <f t="shared" si="0"/>
        <v>4.3978154642139167E-3</v>
      </c>
      <c r="H38" s="70">
        <f t="shared" si="1"/>
        <v>4.361309705999572E-3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100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1012</v>
      </c>
      <c r="C5" s="78">
        <v>843</v>
      </c>
      <c r="D5" s="78">
        <v>1259</v>
      </c>
      <c r="E5" s="83">
        <v>1852</v>
      </c>
      <c r="F5" s="83">
        <v>3980</v>
      </c>
      <c r="G5" s="80">
        <f>IF(E5&gt;0,F5/E5-1,"-")</f>
        <v>1.1490280777537798</v>
      </c>
      <c r="H5" s="81">
        <f>IF(B5&gt;0,((F5/B5)^(1/4)-1),"-")</f>
        <v>0.40823664043933294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623</v>
      </c>
      <c r="C6" s="83">
        <v>584</v>
      </c>
      <c r="D6" s="98">
        <v>641</v>
      </c>
      <c r="E6" s="50">
        <v>1390</v>
      </c>
      <c r="F6" s="101">
        <v>1462</v>
      </c>
      <c r="G6" s="80">
        <f t="shared" ref="G6:G38" si="0">IF(E6&gt;0,F6/E6-1,"-")</f>
        <v>5.179856115107917E-2</v>
      </c>
      <c r="H6" s="81">
        <f t="shared" ref="H6:H38" si="1">IF(B6&gt;0,((F6/B6)^(1/4)-1),"-")</f>
        <v>0.23769840561659139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459</v>
      </c>
      <c r="C7" s="83">
        <v>460</v>
      </c>
      <c r="D7" s="83">
        <v>790</v>
      </c>
      <c r="E7" s="83">
        <v>445</v>
      </c>
      <c r="F7" s="83">
        <v>455</v>
      </c>
      <c r="G7" s="80">
        <f t="shared" si="0"/>
        <v>2.2471910112359605E-2</v>
      </c>
      <c r="H7" s="81">
        <f t="shared" si="1"/>
        <v>-2.1858054179455522E-3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256</v>
      </c>
      <c r="C8" s="83">
        <v>152</v>
      </c>
      <c r="D8" s="83">
        <v>205</v>
      </c>
      <c r="E8" s="83">
        <v>270</v>
      </c>
      <c r="F8" s="83">
        <v>309</v>
      </c>
      <c r="G8" s="80">
        <f t="shared" si="0"/>
        <v>0.14444444444444438</v>
      </c>
      <c r="H8" s="81">
        <f t="shared" si="1"/>
        <v>4.8164939049639255E-2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94</v>
      </c>
      <c r="C9" s="83">
        <v>80</v>
      </c>
      <c r="D9" s="83">
        <v>77</v>
      </c>
      <c r="E9" s="83">
        <v>158</v>
      </c>
      <c r="F9" s="83">
        <v>157</v>
      </c>
      <c r="G9" s="80">
        <f t="shared" si="0"/>
        <v>-6.3291139240506666E-3</v>
      </c>
      <c r="H9" s="81">
        <f t="shared" si="1"/>
        <v>0.13682325685685037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0</v>
      </c>
      <c r="C10" s="83">
        <v>5</v>
      </c>
      <c r="D10" s="83">
        <v>3</v>
      </c>
      <c r="E10" s="83">
        <v>26</v>
      </c>
      <c r="F10" s="83">
        <v>35</v>
      </c>
      <c r="G10" s="80">
        <f t="shared" si="0"/>
        <v>0.34615384615384626</v>
      </c>
      <c r="H10" s="81" t="str">
        <f t="shared" si="1"/>
        <v>-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19</v>
      </c>
      <c r="C11" s="83">
        <v>3</v>
      </c>
      <c r="D11" s="83">
        <v>2</v>
      </c>
      <c r="E11" s="83">
        <v>5</v>
      </c>
      <c r="F11" s="83">
        <v>12</v>
      </c>
      <c r="G11" s="80">
        <f t="shared" si="0"/>
        <v>1.4</v>
      </c>
      <c r="H11" s="81">
        <f t="shared" si="1"/>
        <v>-0.10852963356092071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20</v>
      </c>
      <c r="C12" s="83">
        <v>44</v>
      </c>
      <c r="D12" s="83">
        <v>4</v>
      </c>
      <c r="E12" s="83">
        <v>134</v>
      </c>
      <c r="F12" s="83">
        <v>38</v>
      </c>
      <c r="G12" s="80">
        <f t="shared" si="0"/>
        <v>-0.71641791044776126</v>
      </c>
      <c r="H12" s="81">
        <f t="shared" si="1"/>
        <v>0.17405488594401852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9</v>
      </c>
      <c r="C13" s="83">
        <v>14</v>
      </c>
      <c r="D13" s="83">
        <v>27</v>
      </c>
      <c r="E13" s="83">
        <v>46</v>
      </c>
      <c r="F13" s="83">
        <v>13</v>
      </c>
      <c r="G13" s="80">
        <f t="shared" si="0"/>
        <v>-0.71739130434782616</v>
      </c>
      <c r="H13" s="81">
        <f t="shared" si="1"/>
        <v>9.6289389328686026E-2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0</v>
      </c>
      <c r="C14" s="83">
        <v>0</v>
      </c>
      <c r="D14" s="83">
        <v>3</v>
      </c>
      <c r="E14" s="83">
        <v>13</v>
      </c>
      <c r="F14" s="83">
        <v>24</v>
      </c>
      <c r="G14" s="80">
        <f t="shared" si="0"/>
        <v>0.84615384615384626</v>
      </c>
      <c r="H14" s="81" t="str">
        <f t="shared" si="1"/>
        <v>-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147</v>
      </c>
      <c r="C15" s="83">
        <v>213</v>
      </c>
      <c r="D15" s="83">
        <v>143</v>
      </c>
      <c r="E15" s="83">
        <v>153</v>
      </c>
      <c r="F15" s="83">
        <v>215</v>
      </c>
      <c r="G15" s="80">
        <f t="shared" si="0"/>
        <v>0.40522875816993453</v>
      </c>
      <c r="H15" s="81">
        <f t="shared" si="1"/>
        <v>9.9715335426153073E-2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14</v>
      </c>
      <c r="C16" s="83">
        <v>26</v>
      </c>
      <c r="D16" s="83">
        <v>42</v>
      </c>
      <c r="E16" s="83">
        <v>33</v>
      </c>
      <c r="F16" s="83">
        <v>39</v>
      </c>
      <c r="G16" s="80">
        <f t="shared" si="0"/>
        <v>0.18181818181818188</v>
      </c>
      <c r="H16" s="81">
        <f t="shared" si="1"/>
        <v>0.29191560126525307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11</v>
      </c>
      <c r="C17" s="83">
        <v>8</v>
      </c>
      <c r="D17" s="83">
        <v>11</v>
      </c>
      <c r="E17" s="83">
        <v>13</v>
      </c>
      <c r="F17" s="83">
        <v>1</v>
      </c>
      <c r="G17" s="80">
        <f t="shared" si="0"/>
        <v>-0.92307692307692313</v>
      </c>
      <c r="H17" s="81">
        <f t="shared" si="1"/>
        <v>-0.45089951322388755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</v>
      </c>
      <c r="C18" s="83">
        <v>0</v>
      </c>
      <c r="D18" s="83">
        <v>23</v>
      </c>
      <c r="E18" s="83">
        <v>5</v>
      </c>
      <c r="F18" s="83">
        <v>5</v>
      </c>
      <c r="G18" s="80">
        <f t="shared" si="0"/>
        <v>0</v>
      </c>
      <c r="H18" s="81">
        <f t="shared" si="1"/>
        <v>0.4953487812212205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15</v>
      </c>
      <c r="C19" s="83">
        <v>6</v>
      </c>
      <c r="D19" s="83">
        <v>40</v>
      </c>
      <c r="E19" s="83">
        <v>18</v>
      </c>
      <c r="F19" s="83">
        <v>22</v>
      </c>
      <c r="G19" s="80">
        <f t="shared" si="0"/>
        <v>0.22222222222222232</v>
      </c>
      <c r="H19" s="81">
        <f t="shared" si="1"/>
        <v>0.10048177705902828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53</v>
      </c>
      <c r="C20" s="83">
        <v>65</v>
      </c>
      <c r="D20" s="83">
        <v>80</v>
      </c>
      <c r="E20" s="83">
        <v>101</v>
      </c>
      <c r="F20" s="83">
        <v>58</v>
      </c>
      <c r="G20" s="80">
        <f t="shared" si="0"/>
        <v>-0.42574257425742579</v>
      </c>
      <c r="H20" s="81">
        <f t="shared" si="1"/>
        <v>2.2793668697027814E-2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5</v>
      </c>
      <c r="C21" s="83">
        <v>28</v>
      </c>
      <c r="D21" s="83">
        <v>29</v>
      </c>
      <c r="E21" s="83">
        <v>16</v>
      </c>
      <c r="F21" s="83">
        <v>6</v>
      </c>
      <c r="G21" s="80">
        <f t="shared" si="0"/>
        <v>-0.625</v>
      </c>
      <c r="H21" s="81">
        <f t="shared" si="1"/>
        <v>4.6635139392105618E-2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6</v>
      </c>
      <c r="C22" s="83">
        <v>19</v>
      </c>
      <c r="D22" s="83">
        <v>1</v>
      </c>
      <c r="E22" s="83">
        <v>3</v>
      </c>
      <c r="F22" s="83">
        <v>8</v>
      </c>
      <c r="G22" s="80">
        <f t="shared" si="0"/>
        <v>1.6666666666666665</v>
      </c>
      <c r="H22" s="81">
        <f t="shared" si="1"/>
        <v>7.4569931823541991E-2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4</v>
      </c>
      <c r="C23" s="83">
        <v>0</v>
      </c>
      <c r="D23" s="83">
        <v>2</v>
      </c>
      <c r="E23" s="83">
        <v>9</v>
      </c>
      <c r="F23" s="83">
        <v>2</v>
      </c>
      <c r="G23" s="80">
        <f t="shared" si="0"/>
        <v>-0.77777777777777779</v>
      </c>
      <c r="H23" s="81">
        <f t="shared" si="1"/>
        <v>-0.1591035847462855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3</v>
      </c>
      <c r="C24" s="83">
        <v>16</v>
      </c>
      <c r="D24" s="83">
        <v>6</v>
      </c>
      <c r="E24" s="83">
        <v>7</v>
      </c>
      <c r="F24" s="83">
        <v>10</v>
      </c>
      <c r="G24" s="80">
        <f t="shared" si="0"/>
        <v>0.4285714285714286</v>
      </c>
      <c r="H24" s="81">
        <f t="shared" si="1"/>
        <v>0.35120015480703448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17</v>
      </c>
      <c r="C25" s="83">
        <v>12</v>
      </c>
      <c r="D25" s="83">
        <v>3</v>
      </c>
      <c r="E25" s="83">
        <v>63</v>
      </c>
      <c r="F25" s="83">
        <v>25</v>
      </c>
      <c r="G25" s="80">
        <f t="shared" si="0"/>
        <v>-0.60317460317460325</v>
      </c>
      <c r="H25" s="81">
        <f t="shared" si="1"/>
        <v>0.10121665678542335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3</v>
      </c>
      <c r="C26" s="83">
        <v>8</v>
      </c>
      <c r="D26" s="83">
        <v>6</v>
      </c>
      <c r="E26" s="83">
        <v>19</v>
      </c>
      <c r="F26" s="83">
        <v>14</v>
      </c>
      <c r="G26" s="80">
        <f t="shared" si="0"/>
        <v>-0.26315789473684215</v>
      </c>
      <c r="H26" s="81">
        <f t="shared" si="1"/>
        <v>0.46977784017493174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24</v>
      </c>
      <c r="C27" s="83">
        <v>24</v>
      </c>
      <c r="D27" s="83">
        <v>14</v>
      </c>
      <c r="E27" s="83">
        <v>33</v>
      </c>
      <c r="F27" s="83">
        <v>6</v>
      </c>
      <c r="G27" s="80">
        <f t="shared" si="0"/>
        <v>-0.81818181818181812</v>
      </c>
      <c r="H27" s="81">
        <f t="shared" si="1"/>
        <v>-0.29289321881345243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3</v>
      </c>
      <c r="C28" s="83">
        <v>5</v>
      </c>
      <c r="D28" s="83">
        <v>0</v>
      </c>
      <c r="E28" s="83">
        <v>3</v>
      </c>
      <c r="F28" s="83">
        <v>4</v>
      </c>
      <c r="G28" s="80">
        <f t="shared" si="0"/>
        <v>0.33333333333333326</v>
      </c>
      <c r="H28" s="81">
        <f t="shared" si="1"/>
        <v>7.4569931823541991E-2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11</v>
      </c>
      <c r="C29" s="83">
        <v>6</v>
      </c>
      <c r="D29" s="83">
        <v>0</v>
      </c>
      <c r="E29" s="83">
        <v>1</v>
      </c>
      <c r="F29" s="83">
        <v>7</v>
      </c>
      <c r="G29" s="80">
        <f t="shared" si="0"/>
        <v>6</v>
      </c>
      <c r="H29" s="81">
        <f t="shared" si="1"/>
        <v>-0.10684601819313055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2</v>
      </c>
      <c r="C30" s="83">
        <v>8</v>
      </c>
      <c r="D30" s="83">
        <v>5</v>
      </c>
      <c r="E30" s="83">
        <v>6</v>
      </c>
      <c r="F30" s="83">
        <v>6</v>
      </c>
      <c r="G30" s="80">
        <f t="shared" si="0"/>
        <v>0</v>
      </c>
      <c r="H30" s="81">
        <f t="shared" si="1"/>
        <v>0.3160740129524926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8</v>
      </c>
      <c r="C31" s="83">
        <v>3</v>
      </c>
      <c r="D31" s="83">
        <v>1</v>
      </c>
      <c r="E31" s="83">
        <v>1</v>
      </c>
      <c r="F31" s="83">
        <v>0</v>
      </c>
      <c r="G31" s="80">
        <f t="shared" si="0"/>
        <v>-1</v>
      </c>
      <c r="H31" s="81">
        <f t="shared" si="1"/>
        <v>-1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0</v>
      </c>
      <c r="C32" s="83">
        <v>0</v>
      </c>
      <c r="D32" s="83">
        <v>0</v>
      </c>
      <c r="E32" s="83">
        <v>3</v>
      </c>
      <c r="F32" s="83">
        <v>2</v>
      </c>
      <c r="G32" s="80">
        <f t="shared" si="0"/>
        <v>-0.33333333333333337</v>
      </c>
      <c r="H32" s="81" t="str">
        <f t="shared" si="1"/>
        <v>-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12</v>
      </c>
      <c r="C33" s="83">
        <v>25</v>
      </c>
      <c r="D33" s="83">
        <v>13</v>
      </c>
      <c r="E33" s="83">
        <v>9</v>
      </c>
      <c r="F33" s="83">
        <v>0</v>
      </c>
      <c r="G33" s="80">
        <f t="shared" si="0"/>
        <v>-1</v>
      </c>
      <c r="H33" s="81">
        <f t="shared" si="1"/>
        <v>-1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9</v>
      </c>
      <c r="C34" s="83">
        <v>0</v>
      </c>
      <c r="D34" s="83">
        <v>4</v>
      </c>
      <c r="E34" s="83">
        <v>10</v>
      </c>
      <c r="F34" s="83">
        <v>8</v>
      </c>
      <c r="G34" s="80">
        <f t="shared" si="0"/>
        <v>-0.19999999999999996</v>
      </c>
      <c r="H34" s="81">
        <f t="shared" si="1"/>
        <v>-2.9016456585353123E-2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3</v>
      </c>
      <c r="C35" s="83">
        <v>0</v>
      </c>
      <c r="D35" s="83">
        <v>3</v>
      </c>
      <c r="E35" s="83">
        <v>18</v>
      </c>
      <c r="F35" s="83">
        <v>36</v>
      </c>
      <c r="G35" s="80">
        <f t="shared" si="0"/>
        <v>1</v>
      </c>
      <c r="H35" s="81">
        <f t="shared" si="1"/>
        <v>0.86120971820419912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93</v>
      </c>
      <c r="C36" s="90">
        <v>43</v>
      </c>
      <c r="D36" s="90">
        <v>33</v>
      </c>
      <c r="E36" s="90">
        <v>152</v>
      </c>
      <c r="F36" s="90">
        <v>137</v>
      </c>
      <c r="G36" s="80">
        <f t="shared" si="0"/>
        <v>-9.8684210526315819E-2</v>
      </c>
      <c r="H36" s="81">
        <f t="shared" si="1"/>
        <v>0.10168999308933424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1924</v>
      </c>
      <c r="C37" s="67">
        <v>1857</v>
      </c>
      <c r="D37" s="67">
        <v>2211</v>
      </c>
      <c r="E37" s="67">
        <v>3163</v>
      </c>
      <c r="F37" s="67">
        <v>3116</v>
      </c>
      <c r="G37" s="70">
        <f t="shared" si="0"/>
        <v>-1.4859310780904189E-2</v>
      </c>
      <c r="H37" s="71">
        <f t="shared" si="1"/>
        <v>0.12810128864347758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2936</v>
      </c>
      <c r="C38" s="72">
        <v>2700</v>
      </c>
      <c r="D38" s="72">
        <v>3470</v>
      </c>
      <c r="E38" s="72">
        <v>5015</v>
      </c>
      <c r="F38" s="72">
        <v>7096</v>
      </c>
      <c r="G38" s="70">
        <f t="shared" si="0"/>
        <v>0.41495513459621147</v>
      </c>
      <c r="H38" s="70">
        <f t="shared" si="1"/>
        <v>0.24685051469228125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Z68"/>
  <sheetViews>
    <sheetView tabSelected="1" topLeftCell="C7" zoomScaleNormal="100" zoomScaleSheetLayoutView="70" workbookViewId="0">
      <selection activeCell="A5" sqref="A5"/>
    </sheetView>
  </sheetViews>
  <sheetFormatPr defaultRowHeight="12.75" x14ac:dyDescent="0.2"/>
  <cols>
    <col min="1" max="1" width="25.7109375" style="46" customWidth="1"/>
    <col min="2" max="8" width="12.5703125" style="46" customWidth="1"/>
    <col min="9" max="9" width="25.7109375" style="46" customWidth="1"/>
    <col min="10" max="10" width="9.140625" style="46"/>
    <col min="11" max="12" width="13" style="46" customWidth="1"/>
    <col min="13" max="14" width="13.42578125" style="46" customWidth="1"/>
    <col min="15" max="16384" width="9.140625" style="46"/>
  </cols>
  <sheetData>
    <row r="1" spans="1:26" s="1" customFormat="1" ht="18.75" customHeight="1" x14ac:dyDescent="0.3">
      <c r="A1" s="75" t="s">
        <v>144</v>
      </c>
      <c r="B1" s="53"/>
      <c r="C1" s="53"/>
      <c r="D1" s="53"/>
      <c r="E1" s="53"/>
      <c r="F1" s="53"/>
      <c r="G1" s="53"/>
      <c r="H1" s="53"/>
      <c r="I1" s="54" t="s">
        <v>101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1" customFormat="1" ht="18.75" customHeight="1" x14ac:dyDescent="0.3">
      <c r="A2" s="76" t="s">
        <v>150</v>
      </c>
      <c r="B2" s="60"/>
      <c r="C2" s="60"/>
      <c r="D2" s="60"/>
      <c r="E2" s="60"/>
      <c r="F2" s="58"/>
      <c r="G2" s="58"/>
      <c r="H2" s="58"/>
      <c r="I2" s="5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2.75" customHeight="1" x14ac:dyDescent="0.2">
      <c r="A3" s="47" t="s">
        <v>0</v>
      </c>
      <c r="B3" s="2">
        <v>2008</v>
      </c>
      <c r="C3" s="2">
        <v>2009</v>
      </c>
      <c r="D3" s="2">
        <v>2010</v>
      </c>
      <c r="E3" s="2">
        <v>2011</v>
      </c>
      <c r="F3" s="2">
        <v>2012</v>
      </c>
      <c r="G3" s="3" t="s">
        <v>1</v>
      </c>
      <c r="H3" s="3" t="s">
        <v>2</v>
      </c>
      <c r="I3" s="3" t="s">
        <v>3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2.75" customHeight="1" x14ac:dyDescent="0.2">
      <c r="A4" s="48"/>
      <c r="B4" s="5"/>
      <c r="C4" s="5"/>
      <c r="D4" s="5"/>
      <c r="E4" s="5"/>
      <c r="F4" s="5"/>
      <c r="G4" s="6" t="s">
        <v>124</v>
      </c>
      <c r="H4" s="6" t="s">
        <v>125</v>
      </c>
      <c r="I4" s="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4.1" customHeight="1" x14ac:dyDescent="0.2">
      <c r="A5" s="78" t="s">
        <v>4</v>
      </c>
      <c r="B5" s="78">
        <v>4308</v>
      </c>
      <c r="C5" s="78">
        <v>6837</v>
      </c>
      <c r="D5" s="78">
        <v>6556</v>
      </c>
      <c r="E5" s="83">
        <v>5859</v>
      </c>
      <c r="F5" s="83">
        <v>8104</v>
      </c>
      <c r="G5" s="80">
        <f>IF(E5&gt;0,F5/E5-1,"-")</f>
        <v>0.3831711896228025</v>
      </c>
      <c r="H5" s="81">
        <f>IF(B5&gt;0,((F5/B5)^(1/4)-1),"-")</f>
        <v>0.17113223362093977</v>
      </c>
      <c r="I5" s="82" t="s">
        <v>5</v>
      </c>
      <c r="J5" s="50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4.1" customHeight="1" x14ac:dyDescent="0.2">
      <c r="A6" s="83" t="s">
        <v>8</v>
      </c>
      <c r="B6" s="83">
        <v>1584</v>
      </c>
      <c r="C6" s="83">
        <v>1560</v>
      </c>
      <c r="D6" s="98">
        <v>2537</v>
      </c>
      <c r="E6" s="50">
        <v>3129</v>
      </c>
      <c r="F6" s="101">
        <v>3087</v>
      </c>
      <c r="G6" s="80">
        <f t="shared" ref="G6:G38" si="0">IF(E6&gt;0,F6/E6-1,"-")</f>
        <v>-1.3422818791946289E-2</v>
      </c>
      <c r="H6" s="81">
        <f t="shared" ref="H6:H38" si="1">IF(B6&gt;0,((F6/B6)^(1/4)-1),"-")</f>
        <v>0.18153165917404213</v>
      </c>
      <c r="I6" s="84" t="s">
        <v>9</v>
      </c>
      <c r="J6" s="50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14.1" customHeight="1" x14ac:dyDescent="0.2">
      <c r="A7" s="83" t="s">
        <v>10</v>
      </c>
      <c r="B7" s="83">
        <v>1809</v>
      </c>
      <c r="C7" s="83">
        <v>1931</v>
      </c>
      <c r="D7" s="83">
        <v>2545</v>
      </c>
      <c r="E7" s="83">
        <v>2954</v>
      </c>
      <c r="F7" s="83">
        <v>2507</v>
      </c>
      <c r="G7" s="80">
        <f t="shared" si="0"/>
        <v>-0.15132024373730535</v>
      </c>
      <c r="H7" s="81">
        <f t="shared" si="1"/>
        <v>8.4998010327008711E-2</v>
      </c>
      <c r="I7" s="84" t="s">
        <v>11</v>
      </c>
      <c r="J7" s="50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1" customHeight="1" x14ac:dyDescent="0.2">
      <c r="A8" s="83" t="s">
        <v>6</v>
      </c>
      <c r="B8" s="83">
        <v>684</v>
      </c>
      <c r="C8" s="83">
        <v>677</v>
      </c>
      <c r="D8" s="83">
        <v>951</v>
      </c>
      <c r="E8" s="83">
        <v>1008</v>
      </c>
      <c r="F8" s="83">
        <v>693</v>
      </c>
      <c r="G8" s="80">
        <f t="shared" si="0"/>
        <v>-0.3125</v>
      </c>
      <c r="H8" s="81">
        <f t="shared" si="1"/>
        <v>3.2733661922876855E-3</v>
      </c>
      <c r="I8" s="84" t="s">
        <v>7</v>
      </c>
      <c r="J8" s="50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4.1" customHeight="1" x14ac:dyDescent="0.2">
      <c r="A9" s="83" t="s">
        <v>14</v>
      </c>
      <c r="B9" s="83">
        <v>594</v>
      </c>
      <c r="C9" s="83">
        <v>324</v>
      </c>
      <c r="D9" s="83">
        <v>529</v>
      </c>
      <c r="E9" s="83">
        <v>724</v>
      </c>
      <c r="F9" s="83">
        <v>612</v>
      </c>
      <c r="G9" s="80">
        <f t="shared" si="0"/>
        <v>-0.15469613259668513</v>
      </c>
      <c r="H9" s="81">
        <f t="shared" si="1"/>
        <v>7.491160182115264E-3</v>
      </c>
      <c r="I9" s="84" t="s">
        <v>15</v>
      </c>
      <c r="J9" s="50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1" customHeight="1" x14ac:dyDescent="0.2">
      <c r="A10" s="83" t="s">
        <v>25</v>
      </c>
      <c r="B10" s="83">
        <v>33</v>
      </c>
      <c r="C10" s="83">
        <v>26</v>
      </c>
      <c r="D10" s="83">
        <v>38</v>
      </c>
      <c r="E10" s="83">
        <v>86</v>
      </c>
      <c r="F10" s="83">
        <v>51</v>
      </c>
      <c r="G10" s="80">
        <f t="shared" si="0"/>
        <v>-0.40697674418604646</v>
      </c>
      <c r="H10" s="81">
        <f t="shared" si="1"/>
        <v>0.1149722512314475</v>
      </c>
      <c r="I10" s="84" t="s">
        <v>26</v>
      </c>
      <c r="J10" s="50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1" customHeight="1" x14ac:dyDescent="0.2">
      <c r="A11" s="83" t="s">
        <v>16</v>
      </c>
      <c r="B11" s="83">
        <v>26</v>
      </c>
      <c r="C11" s="83">
        <v>11</v>
      </c>
      <c r="D11" s="83">
        <v>12</v>
      </c>
      <c r="E11" s="83">
        <v>11</v>
      </c>
      <c r="F11" s="83">
        <v>24</v>
      </c>
      <c r="G11" s="80">
        <f t="shared" si="0"/>
        <v>1.1818181818181817</v>
      </c>
      <c r="H11" s="81">
        <f t="shared" si="1"/>
        <v>-1.9811792138610285E-2</v>
      </c>
      <c r="I11" s="84" t="s">
        <v>17</v>
      </c>
      <c r="J11" s="50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1" customHeight="1" x14ac:dyDescent="0.2">
      <c r="A12" s="83" t="s">
        <v>18</v>
      </c>
      <c r="B12" s="83">
        <v>34</v>
      </c>
      <c r="C12" s="83">
        <v>42</v>
      </c>
      <c r="D12" s="83">
        <v>55</v>
      </c>
      <c r="E12" s="83">
        <v>99</v>
      </c>
      <c r="F12" s="83">
        <v>38</v>
      </c>
      <c r="G12" s="80">
        <f t="shared" si="0"/>
        <v>-0.61616161616161613</v>
      </c>
      <c r="H12" s="81">
        <f t="shared" si="1"/>
        <v>2.8196615313359485E-2</v>
      </c>
      <c r="I12" s="84" t="s">
        <v>19</v>
      </c>
      <c r="J12" s="50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1" customHeight="1" x14ac:dyDescent="0.2">
      <c r="A13" s="83" t="s">
        <v>27</v>
      </c>
      <c r="B13" s="83">
        <v>64</v>
      </c>
      <c r="C13" s="83">
        <v>74</v>
      </c>
      <c r="D13" s="83">
        <v>75</v>
      </c>
      <c r="E13" s="83">
        <v>39</v>
      </c>
      <c r="F13" s="83">
        <v>61</v>
      </c>
      <c r="G13" s="80">
        <f t="shared" si="0"/>
        <v>0.5641025641025641</v>
      </c>
      <c r="H13" s="81">
        <f t="shared" si="1"/>
        <v>-1.1930564439759705E-2</v>
      </c>
      <c r="I13" s="84" t="s">
        <v>28</v>
      </c>
      <c r="J13" s="50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1" customHeight="1" x14ac:dyDescent="0.2">
      <c r="A14" s="83" t="s">
        <v>29</v>
      </c>
      <c r="B14" s="83">
        <v>36</v>
      </c>
      <c r="C14" s="83">
        <v>10</v>
      </c>
      <c r="D14" s="83">
        <v>8</v>
      </c>
      <c r="E14" s="83">
        <v>25</v>
      </c>
      <c r="F14" s="83">
        <v>13</v>
      </c>
      <c r="G14" s="80">
        <f t="shared" si="0"/>
        <v>-0.48</v>
      </c>
      <c r="H14" s="81">
        <f t="shared" si="1"/>
        <v>-0.22480633866282707</v>
      </c>
      <c r="I14" s="84" t="s">
        <v>29</v>
      </c>
      <c r="J14" s="50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1" customHeight="1" x14ac:dyDescent="0.2">
      <c r="A15" s="83" t="s">
        <v>12</v>
      </c>
      <c r="B15" s="83">
        <v>296</v>
      </c>
      <c r="C15" s="83">
        <v>149</v>
      </c>
      <c r="D15" s="83">
        <v>239</v>
      </c>
      <c r="E15" s="83">
        <v>315</v>
      </c>
      <c r="F15" s="83">
        <v>294</v>
      </c>
      <c r="G15" s="80">
        <f t="shared" si="0"/>
        <v>-6.6666666666666652E-2</v>
      </c>
      <c r="H15" s="81">
        <f t="shared" si="1"/>
        <v>-1.6934861776549681E-3</v>
      </c>
      <c r="I15" s="84" t="s">
        <v>13</v>
      </c>
      <c r="J15" s="50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1" customHeight="1" x14ac:dyDescent="0.2">
      <c r="A16" s="83" t="s">
        <v>23</v>
      </c>
      <c r="B16" s="83">
        <v>138</v>
      </c>
      <c r="C16" s="83">
        <v>109</v>
      </c>
      <c r="D16" s="83">
        <v>124</v>
      </c>
      <c r="E16" s="83">
        <v>181</v>
      </c>
      <c r="F16" s="83">
        <v>134</v>
      </c>
      <c r="G16" s="80">
        <f t="shared" si="0"/>
        <v>-0.25966850828729282</v>
      </c>
      <c r="H16" s="81">
        <f t="shared" si="1"/>
        <v>-7.326500681200554E-3</v>
      </c>
      <c r="I16" s="84" t="s">
        <v>24</v>
      </c>
      <c r="J16" s="50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1" customHeight="1" x14ac:dyDescent="0.2">
      <c r="A17" s="83" t="s">
        <v>22</v>
      </c>
      <c r="B17" s="83">
        <v>26</v>
      </c>
      <c r="C17" s="83">
        <v>33</v>
      </c>
      <c r="D17" s="83">
        <v>15</v>
      </c>
      <c r="E17" s="83">
        <v>48</v>
      </c>
      <c r="F17" s="83">
        <v>27</v>
      </c>
      <c r="G17" s="80">
        <f t="shared" si="0"/>
        <v>-0.4375</v>
      </c>
      <c r="H17" s="81">
        <f t="shared" si="1"/>
        <v>9.4797326990454511E-3</v>
      </c>
      <c r="I17" s="84" t="s">
        <v>22</v>
      </c>
      <c r="J17" s="50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1" customHeight="1" x14ac:dyDescent="0.2">
      <c r="A18" s="83" t="s">
        <v>20</v>
      </c>
      <c r="B18" s="83">
        <v>12</v>
      </c>
      <c r="C18" s="83">
        <v>7</v>
      </c>
      <c r="D18" s="83">
        <v>23</v>
      </c>
      <c r="E18" s="83">
        <v>15</v>
      </c>
      <c r="F18" s="83">
        <v>3</v>
      </c>
      <c r="G18" s="80">
        <f t="shared" si="0"/>
        <v>-0.8</v>
      </c>
      <c r="H18" s="81">
        <f t="shared" si="1"/>
        <v>-0.29289321881345243</v>
      </c>
      <c r="I18" s="84" t="s">
        <v>21</v>
      </c>
      <c r="J18" s="50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1" customHeight="1" x14ac:dyDescent="0.2">
      <c r="A19" s="83" t="s">
        <v>30</v>
      </c>
      <c r="B19" s="83">
        <v>59</v>
      </c>
      <c r="C19" s="83">
        <v>69</v>
      </c>
      <c r="D19" s="83">
        <v>22</v>
      </c>
      <c r="E19" s="83">
        <v>29</v>
      </c>
      <c r="F19" s="83">
        <v>47</v>
      </c>
      <c r="G19" s="80">
        <f t="shared" si="0"/>
        <v>0.6206896551724137</v>
      </c>
      <c r="H19" s="81">
        <f t="shared" si="1"/>
        <v>-5.5261831782537185E-2</v>
      </c>
      <c r="I19" s="84" t="s">
        <v>31</v>
      </c>
      <c r="J19" s="50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1" customHeight="1" x14ac:dyDescent="0.2">
      <c r="A20" s="83" t="s">
        <v>76</v>
      </c>
      <c r="B20" s="83">
        <v>272</v>
      </c>
      <c r="C20" s="83">
        <v>311</v>
      </c>
      <c r="D20" s="83">
        <v>265</v>
      </c>
      <c r="E20" s="83">
        <v>501</v>
      </c>
      <c r="F20" s="83">
        <v>359</v>
      </c>
      <c r="G20" s="80">
        <f t="shared" si="0"/>
        <v>-0.28343313373253498</v>
      </c>
      <c r="H20" s="81">
        <f t="shared" si="1"/>
        <v>7.1843518610240187E-2</v>
      </c>
      <c r="I20" s="84" t="s">
        <v>77</v>
      </c>
      <c r="J20" s="50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1" customHeight="1" x14ac:dyDescent="0.2">
      <c r="A21" s="83" t="s">
        <v>86</v>
      </c>
      <c r="B21" s="83">
        <v>40</v>
      </c>
      <c r="C21" s="83">
        <v>77</v>
      </c>
      <c r="D21" s="83">
        <v>62</v>
      </c>
      <c r="E21" s="83">
        <v>281</v>
      </c>
      <c r="F21" s="83">
        <v>316</v>
      </c>
      <c r="G21" s="80">
        <f t="shared" si="0"/>
        <v>0.12455516014234869</v>
      </c>
      <c r="H21" s="81">
        <f t="shared" si="1"/>
        <v>0.67651241108171933</v>
      </c>
      <c r="I21" s="84" t="s">
        <v>36</v>
      </c>
      <c r="J21" s="50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1" customHeight="1" x14ac:dyDescent="0.2">
      <c r="A22" s="83" t="s">
        <v>78</v>
      </c>
      <c r="B22" s="83">
        <v>41</v>
      </c>
      <c r="C22" s="83">
        <v>39</v>
      </c>
      <c r="D22" s="83">
        <v>39</v>
      </c>
      <c r="E22" s="83">
        <v>55</v>
      </c>
      <c r="F22" s="83">
        <v>98</v>
      </c>
      <c r="G22" s="80">
        <f t="shared" si="0"/>
        <v>0.78181818181818175</v>
      </c>
      <c r="H22" s="81">
        <f t="shared" si="1"/>
        <v>0.24339911735848174</v>
      </c>
      <c r="I22" s="84" t="s">
        <v>79</v>
      </c>
      <c r="J22" s="50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1" customHeight="1" x14ac:dyDescent="0.2">
      <c r="A23" s="83" t="s">
        <v>118</v>
      </c>
      <c r="B23" s="83">
        <v>39</v>
      </c>
      <c r="C23" s="83">
        <v>28</v>
      </c>
      <c r="D23" s="83">
        <v>31</v>
      </c>
      <c r="E23" s="83">
        <v>76</v>
      </c>
      <c r="F23" s="83">
        <v>114</v>
      </c>
      <c r="G23" s="80">
        <f t="shared" si="0"/>
        <v>0.5</v>
      </c>
      <c r="H23" s="81">
        <f t="shared" si="1"/>
        <v>0.30755528698798074</v>
      </c>
      <c r="I23" s="84" t="s">
        <v>121</v>
      </c>
      <c r="J23" s="50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1" customHeight="1" x14ac:dyDescent="0.2">
      <c r="A24" s="83" t="s">
        <v>32</v>
      </c>
      <c r="B24" s="83">
        <v>5</v>
      </c>
      <c r="C24" s="83">
        <v>13</v>
      </c>
      <c r="D24" s="83">
        <v>18</v>
      </c>
      <c r="E24" s="83">
        <v>46</v>
      </c>
      <c r="F24" s="83">
        <v>5</v>
      </c>
      <c r="G24" s="80">
        <f t="shared" si="0"/>
        <v>-0.89130434782608692</v>
      </c>
      <c r="H24" s="81">
        <f t="shared" si="1"/>
        <v>0</v>
      </c>
      <c r="I24" s="84" t="s">
        <v>33</v>
      </c>
      <c r="J24" s="50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4.1" customHeight="1" x14ac:dyDescent="0.2">
      <c r="A25" s="83" t="s">
        <v>34</v>
      </c>
      <c r="B25" s="83">
        <v>51</v>
      </c>
      <c r="C25" s="83">
        <v>53</v>
      </c>
      <c r="D25" s="83">
        <v>46</v>
      </c>
      <c r="E25" s="83">
        <v>44</v>
      </c>
      <c r="F25" s="83">
        <v>37</v>
      </c>
      <c r="G25" s="80">
        <f t="shared" si="0"/>
        <v>-0.15909090909090906</v>
      </c>
      <c r="H25" s="81">
        <f t="shared" si="1"/>
        <v>-7.709311265716412E-2</v>
      </c>
      <c r="I25" s="84" t="s">
        <v>35</v>
      </c>
      <c r="J25" s="50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4.1" customHeight="1" x14ac:dyDescent="0.2">
      <c r="A26" s="83" t="s">
        <v>37</v>
      </c>
      <c r="B26" s="83">
        <v>32</v>
      </c>
      <c r="C26" s="83">
        <v>13</v>
      </c>
      <c r="D26" s="83">
        <v>63</v>
      </c>
      <c r="E26" s="83">
        <v>83</v>
      </c>
      <c r="F26" s="83">
        <v>66</v>
      </c>
      <c r="G26" s="80">
        <f t="shared" si="0"/>
        <v>-0.20481927710843373</v>
      </c>
      <c r="H26" s="81">
        <f t="shared" si="1"/>
        <v>0.19839086346421508</v>
      </c>
      <c r="I26" s="84" t="s">
        <v>38</v>
      </c>
      <c r="J26" s="50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4.1" customHeight="1" x14ac:dyDescent="0.2">
      <c r="A27" s="83" t="s">
        <v>39</v>
      </c>
      <c r="B27" s="83">
        <v>71</v>
      </c>
      <c r="C27" s="83">
        <v>59</v>
      </c>
      <c r="D27" s="83">
        <v>101</v>
      </c>
      <c r="E27" s="83">
        <v>143</v>
      </c>
      <c r="F27" s="83">
        <v>142</v>
      </c>
      <c r="G27" s="80">
        <f t="shared" si="0"/>
        <v>-6.9930069930069783E-3</v>
      </c>
      <c r="H27" s="81">
        <f t="shared" si="1"/>
        <v>0.18920711500272103</v>
      </c>
      <c r="I27" s="84" t="s">
        <v>40</v>
      </c>
      <c r="J27" s="50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4.1" customHeight="1" x14ac:dyDescent="0.2">
      <c r="A28" s="83" t="s">
        <v>41</v>
      </c>
      <c r="B28" s="83">
        <v>10</v>
      </c>
      <c r="C28" s="83">
        <v>9</v>
      </c>
      <c r="D28" s="83">
        <v>30</v>
      </c>
      <c r="E28" s="83">
        <v>14</v>
      </c>
      <c r="F28" s="83">
        <v>52</v>
      </c>
      <c r="G28" s="80">
        <f t="shared" si="0"/>
        <v>2.7142857142857144</v>
      </c>
      <c r="H28" s="81">
        <f t="shared" si="1"/>
        <v>0.51008306069509834</v>
      </c>
      <c r="I28" s="84" t="s">
        <v>41</v>
      </c>
      <c r="J28" s="50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4.1" customHeight="1" x14ac:dyDescent="0.2">
      <c r="A29" s="83" t="s">
        <v>42</v>
      </c>
      <c r="B29" s="83">
        <v>67</v>
      </c>
      <c r="C29" s="83">
        <v>27</v>
      </c>
      <c r="D29" s="83">
        <v>9</v>
      </c>
      <c r="E29" s="83">
        <v>19</v>
      </c>
      <c r="F29" s="83">
        <v>12</v>
      </c>
      <c r="G29" s="80">
        <f t="shared" si="0"/>
        <v>-0.36842105263157898</v>
      </c>
      <c r="H29" s="81">
        <f t="shared" si="1"/>
        <v>-0.34945609716548798</v>
      </c>
      <c r="I29" s="84" t="s">
        <v>42</v>
      </c>
      <c r="J29" s="50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4.1" customHeight="1" x14ac:dyDescent="0.2">
      <c r="A30" s="83" t="s">
        <v>80</v>
      </c>
      <c r="B30" s="83">
        <v>15</v>
      </c>
      <c r="C30" s="83">
        <v>13</v>
      </c>
      <c r="D30" s="83">
        <v>47</v>
      </c>
      <c r="E30" s="83">
        <v>83</v>
      </c>
      <c r="F30" s="83">
        <v>24</v>
      </c>
      <c r="G30" s="80">
        <f t="shared" si="0"/>
        <v>-0.71084337349397586</v>
      </c>
      <c r="H30" s="81">
        <f t="shared" si="1"/>
        <v>0.12468265038069815</v>
      </c>
      <c r="I30" s="84" t="s">
        <v>80</v>
      </c>
      <c r="J30" s="50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4.1" customHeight="1" x14ac:dyDescent="0.2">
      <c r="A31" s="83" t="s">
        <v>81</v>
      </c>
      <c r="B31" s="83">
        <v>15</v>
      </c>
      <c r="C31" s="83">
        <v>10</v>
      </c>
      <c r="D31" s="83">
        <v>16</v>
      </c>
      <c r="E31" s="83">
        <v>15</v>
      </c>
      <c r="F31" s="83">
        <v>9</v>
      </c>
      <c r="G31" s="80">
        <f t="shared" si="0"/>
        <v>-0.4</v>
      </c>
      <c r="H31" s="81">
        <f t="shared" si="1"/>
        <v>-0.11988826320660662</v>
      </c>
      <c r="I31" s="84" t="s">
        <v>81</v>
      </c>
      <c r="J31" s="50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4.1" customHeight="1" x14ac:dyDescent="0.2">
      <c r="A32" s="83" t="s">
        <v>82</v>
      </c>
      <c r="B32" s="83">
        <v>13</v>
      </c>
      <c r="C32" s="83">
        <v>297</v>
      </c>
      <c r="D32" s="83">
        <v>171</v>
      </c>
      <c r="E32" s="83">
        <v>83</v>
      </c>
      <c r="F32" s="83">
        <v>27</v>
      </c>
      <c r="G32" s="80">
        <f t="shared" si="0"/>
        <v>-0.67469879518072284</v>
      </c>
      <c r="H32" s="81">
        <f t="shared" si="1"/>
        <v>0.20048048057674994</v>
      </c>
      <c r="I32" s="84" t="s">
        <v>83</v>
      </c>
      <c r="J32" s="50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4.1" customHeight="1" x14ac:dyDescent="0.2">
      <c r="A33" s="83" t="s">
        <v>84</v>
      </c>
      <c r="B33" s="83">
        <v>23</v>
      </c>
      <c r="C33" s="83">
        <v>9</v>
      </c>
      <c r="D33" s="83">
        <v>19</v>
      </c>
      <c r="E33" s="83">
        <v>26</v>
      </c>
      <c r="F33" s="83">
        <v>14</v>
      </c>
      <c r="G33" s="80">
        <f t="shared" si="0"/>
        <v>-0.46153846153846156</v>
      </c>
      <c r="H33" s="81">
        <f t="shared" si="1"/>
        <v>-0.11671663798897813</v>
      </c>
      <c r="I33" s="84" t="s">
        <v>85</v>
      </c>
      <c r="J33" s="50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4.1" customHeight="1" x14ac:dyDescent="0.2">
      <c r="A34" s="83" t="s">
        <v>119</v>
      </c>
      <c r="B34" s="83">
        <v>4</v>
      </c>
      <c r="C34" s="83">
        <v>16</v>
      </c>
      <c r="D34" s="83">
        <v>13</v>
      </c>
      <c r="E34" s="83">
        <v>13</v>
      </c>
      <c r="F34" s="83">
        <v>3</v>
      </c>
      <c r="G34" s="80">
        <f t="shared" si="0"/>
        <v>-0.76923076923076916</v>
      </c>
      <c r="H34" s="81">
        <f t="shared" si="1"/>
        <v>-6.9395140897900442E-2</v>
      </c>
      <c r="I34" s="84" t="s">
        <v>122</v>
      </c>
      <c r="J34" s="50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4.1" customHeight="1" x14ac:dyDescent="0.2">
      <c r="A35" s="83" t="s">
        <v>120</v>
      </c>
      <c r="B35" s="83">
        <v>7</v>
      </c>
      <c r="C35" s="83">
        <v>1</v>
      </c>
      <c r="D35" s="83">
        <v>8</v>
      </c>
      <c r="E35" s="83">
        <v>10</v>
      </c>
      <c r="F35" s="83">
        <v>6</v>
      </c>
      <c r="G35" s="80">
        <f t="shared" si="0"/>
        <v>-0.4</v>
      </c>
      <c r="H35" s="81">
        <f t="shared" si="1"/>
        <v>-3.7804541804238534E-2</v>
      </c>
      <c r="I35" s="84" t="s">
        <v>123</v>
      </c>
      <c r="J35" s="50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4.1" customHeight="1" x14ac:dyDescent="0.2">
      <c r="A36" s="83" t="s">
        <v>43</v>
      </c>
      <c r="B36" s="90">
        <v>305</v>
      </c>
      <c r="C36" s="90">
        <v>353</v>
      </c>
      <c r="D36" s="90">
        <v>354</v>
      </c>
      <c r="E36" s="90">
        <v>326</v>
      </c>
      <c r="F36" s="90">
        <v>184</v>
      </c>
      <c r="G36" s="80">
        <f t="shared" si="0"/>
        <v>-0.43558282208588961</v>
      </c>
      <c r="H36" s="81">
        <f t="shared" si="1"/>
        <v>-0.11868838075235444</v>
      </c>
      <c r="I36" s="84" t="s">
        <v>44</v>
      </c>
      <c r="J36" s="50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4.1" customHeight="1" x14ac:dyDescent="0.2">
      <c r="A37" s="67" t="s">
        <v>45</v>
      </c>
      <c r="B37" s="67">
        <v>6405</v>
      </c>
      <c r="C37" s="67">
        <v>6350</v>
      </c>
      <c r="D37" s="67">
        <v>8465</v>
      </c>
      <c r="E37" s="67">
        <v>10481</v>
      </c>
      <c r="F37" s="67">
        <v>9059</v>
      </c>
      <c r="G37" s="70">
        <f t="shared" si="0"/>
        <v>-0.13567407690105904</v>
      </c>
      <c r="H37" s="71">
        <f t="shared" si="1"/>
        <v>9.0536689590102082E-2</v>
      </c>
      <c r="I37" s="72" t="s">
        <v>46</v>
      </c>
      <c r="J37" s="50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4.1" customHeight="1" x14ac:dyDescent="0.2">
      <c r="A38" s="73" t="s">
        <v>47</v>
      </c>
      <c r="B38" s="72">
        <v>10713</v>
      </c>
      <c r="C38" s="72">
        <v>13187</v>
      </c>
      <c r="D38" s="72">
        <v>15021</v>
      </c>
      <c r="E38" s="72">
        <v>16340</v>
      </c>
      <c r="F38" s="72">
        <v>17163</v>
      </c>
      <c r="G38" s="70">
        <f t="shared" si="0"/>
        <v>5.0367197062423541E-2</v>
      </c>
      <c r="H38" s="70">
        <f t="shared" si="1"/>
        <v>0.12504663335514699</v>
      </c>
      <c r="I38" s="72" t="s">
        <v>48</v>
      </c>
      <c r="J38" s="50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2.75" customHeight="1" x14ac:dyDescent="0.2">
      <c r="A39" s="14" t="s">
        <v>128</v>
      </c>
      <c r="B39" s="15"/>
      <c r="F39" s="14" t="s">
        <v>115</v>
      </c>
      <c r="I39" s="16" t="s">
        <v>87</v>
      </c>
      <c r="J39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2.75" customHeight="1" x14ac:dyDescent="0.2">
      <c r="A40" s="14"/>
      <c r="B40" s="15"/>
      <c r="F40" s="14" t="s">
        <v>116</v>
      </c>
      <c r="I40" s="15" t="s">
        <v>88</v>
      </c>
      <c r="J40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x14ac:dyDescent="0.2">
      <c r="H41"/>
      <c r="J41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x14ac:dyDescent="0.2">
      <c r="A42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x14ac:dyDescent="0.2">
      <c r="A43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x14ac:dyDescent="0.2">
      <c r="A44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x14ac:dyDescent="0.2">
      <c r="A45"/>
      <c r="B45"/>
      <c r="C45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x14ac:dyDescent="0.2">
      <c r="A46"/>
      <c r="B46"/>
      <c r="C4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x14ac:dyDescent="0.2">
      <c r="A47"/>
      <c r="B47"/>
      <c r="C47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x14ac:dyDescent="0.2">
      <c r="A48"/>
      <c r="B48"/>
      <c r="C48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x14ac:dyDescent="0.2">
      <c r="A49"/>
      <c r="B49"/>
      <c r="C49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x14ac:dyDescent="0.2">
      <c r="A50"/>
      <c r="B50"/>
      <c r="C50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x14ac:dyDescent="0.2">
      <c r="A51"/>
      <c r="B51"/>
      <c r="C51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x14ac:dyDescent="0.2">
      <c r="A52"/>
      <c r="B52"/>
      <c r="C52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x14ac:dyDescent="0.2">
      <c r="A53"/>
      <c r="B53"/>
      <c r="C53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x14ac:dyDescent="0.2">
      <c r="A54"/>
      <c r="B54"/>
      <c r="C54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x14ac:dyDescent="0.2"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x14ac:dyDescent="0.2"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x14ac:dyDescent="0.2"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x14ac:dyDescent="0.2"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x14ac:dyDescent="0.2"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x14ac:dyDescent="0.2"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x14ac:dyDescent="0.2"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x14ac:dyDescent="0.2"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x14ac:dyDescent="0.2"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x14ac:dyDescent="0.2"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1:26" x14ac:dyDescent="0.2"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1:26" x14ac:dyDescent="0.2"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1:26" x14ac:dyDescent="0.2"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1:26" x14ac:dyDescent="0.2"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</sheetData>
  <conditionalFormatting sqref="J5:J38">
    <cfRule type="cellIs" dxfId="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105</vt:i4>
      </vt:variant>
      <vt:variant>
        <vt:lpstr>Benoemde bereiken</vt:lpstr>
      </vt:variant>
      <vt:variant>
        <vt:i4>105</vt:i4>
      </vt:variant>
    </vt:vector>
  </HeadingPairs>
  <TitlesOfParts>
    <vt:vector size="210" baseType="lpstr">
      <vt:lpstr>bel</vt:lpstr>
      <vt:lpstr>vla</vt:lpstr>
      <vt:lpstr>bru</vt:lpstr>
      <vt:lpstr>wal</vt:lpstr>
      <vt:lpstr>VLAANDEREN</vt:lpstr>
      <vt:lpstr>prov antw</vt:lpstr>
      <vt:lpstr>prov limb</vt:lpstr>
      <vt:lpstr>prov oost-vla</vt:lpstr>
      <vt:lpstr>prov vla bra</vt:lpstr>
      <vt:lpstr>prov west-vla</vt:lpstr>
      <vt:lpstr>Kust</vt:lpstr>
      <vt:lpstr>Kunststeden</vt:lpstr>
      <vt:lpstr>Vla reg</vt:lpstr>
      <vt:lpstr>antw</vt:lpstr>
      <vt:lpstr>brug</vt:lpstr>
      <vt:lpstr>brus</vt:lpstr>
      <vt:lpstr>gent</vt:lpstr>
      <vt:lpstr>leuven</vt:lpstr>
      <vt:lpstr>mechelen</vt:lpstr>
      <vt:lpstr>Antwerpse Kempen</vt:lpstr>
      <vt:lpstr>Brugse Ommeland</vt:lpstr>
      <vt:lpstr>Groene Gordel</vt:lpstr>
      <vt:lpstr>Hageland</vt:lpstr>
      <vt:lpstr>Haspengouw</vt:lpstr>
      <vt:lpstr>HASSELT EN OMGEVING</vt:lpstr>
      <vt:lpstr>Leiestreek</vt:lpstr>
      <vt:lpstr>Limburgse Kempen incl</vt:lpstr>
      <vt:lpstr>Maasland</vt:lpstr>
      <vt:lpstr>Meetjesland</vt:lpstr>
      <vt:lpstr>Randst A-M</vt:lpstr>
      <vt:lpstr>Scheldeland</vt:lpstr>
      <vt:lpstr>Vlaamse Ardennen</vt:lpstr>
      <vt:lpstr>Voeren</vt:lpstr>
      <vt:lpstr>Waasland</vt:lpstr>
      <vt:lpstr>Westhoek</vt:lpstr>
      <vt:lpstr>bel (2)</vt:lpstr>
      <vt:lpstr>vla (2)</vt:lpstr>
      <vt:lpstr>bru (2)</vt:lpstr>
      <vt:lpstr>wal (2)</vt:lpstr>
      <vt:lpstr>VLAANDEREN (2)</vt:lpstr>
      <vt:lpstr>prov antw (2)</vt:lpstr>
      <vt:lpstr>prov limb (2)</vt:lpstr>
      <vt:lpstr>prov oost-vla (2)</vt:lpstr>
      <vt:lpstr>prov vla bra (2)</vt:lpstr>
      <vt:lpstr>prov west-vla (2)</vt:lpstr>
      <vt:lpstr>Kust (2)</vt:lpstr>
      <vt:lpstr>Kunststeden (2)</vt:lpstr>
      <vt:lpstr>Vla reg (2)</vt:lpstr>
      <vt:lpstr>antw (2)</vt:lpstr>
      <vt:lpstr>brug (2)</vt:lpstr>
      <vt:lpstr>brus (2)</vt:lpstr>
      <vt:lpstr>gent (2)</vt:lpstr>
      <vt:lpstr>leuven (2)</vt:lpstr>
      <vt:lpstr>mechelen (2)</vt:lpstr>
      <vt:lpstr>Antwerpse Kempen (2)</vt:lpstr>
      <vt:lpstr>Brugse Ommeland (2)</vt:lpstr>
      <vt:lpstr>Groene Gordel (2)</vt:lpstr>
      <vt:lpstr>Hageland (2)</vt:lpstr>
      <vt:lpstr>Haspengouw (2)</vt:lpstr>
      <vt:lpstr>HASSELT EN OMGEVING (2)</vt:lpstr>
      <vt:lpstr>Leiestreek (2)</vt:lpstr>
      <vt:lpstr>Limburgse Kempen incl (2)</vt:lpstr>
      <vt:lpstr>Maasland (2)</vt:lpstr>
      <vt:lpstr>Meetjesland (2)</vt:lpstr>
      <vt:lpstr>Randst A-M (2)</vt:lpstr>
      <vt:lpstr>Scheldeland (2)</vt:lpstr>
      <vt:lpstr>Vlaamse Ardennen (2)</vt:lpstr>
      <vt:lpstr>Voeren (2)</vt:lpstr>
      <vt:lpstr>Waasland (2)</vt:lpstr>
      <vt:lpstr>Westhoek (2)</vt:lpstr>
      <vt:lpstr>bel (3)</vt:lpstr>
      <vt:lpstr>vla (3)</vt:lpstr>
      <vt:lpstr>bru (3)</vt:lpstr>
      <vt:lpstr>wal (3)</vt:lpstr>
      <vt:lpstr>VLAANDEREN (3)</vt:lpstr>
      <vt:lpstr>prov antw (3)</vt:lpstr>
      <vt:lpstr>prov limb (3)</vt:lpstr>
      <vt:lpstr>prov oost-vla (3)</vt:lpstr>
      <vt:lpstr>prov vla bra (3)</vt:lpstr>
      <vt:lpstr>prov west-vla (3)</vt:lpstr>
      <vt:lpstr>Kust (3)</vt:lpstr>
      <vt:lpstr>Kunststeden (3)</vt:lpstr>
      <vt:lpstr>Vla reg (3)</vt:lpstr>
      <vt:lpstr>antw (3)</vt:lpstr>
      <vt:lpstr>brug (3)</vt:lpstr>
      <vt:lpstr>brus (3)</vt:lpstr>
      <vt:lpstr>gent (3)</vt:lpstr>
      <vt:lpstr>leuven (3)</vt:lpstr>
      <vt:lpstr>mechelen (3)</vt:lpstr>
      <vt:lpstr>Antwerpse Kempen (3)</vt:lpstr>
      <vt:lpstr>Brugse Ommeland (3)</vt:lpstr>
      <vt:lpstr>Groene Gordel (3)</vt:lpstr>
      <vt:lpstr>Hageland (3)</vt:lpstr>
      <vt:lpstr>Haspengouw (3)</vt:lpstr>
      <vt:lpstr>HASSELT EN OMGEVING (3)</vt:lpstr>
      <vt:lpstr>Leiestreek (3)</vt:lpstr>
      <vt:lpstr>Limburgse Kempen incl (3)</vt:lpstr>
      <vt:lpstr>Maasland (3)</vt:lpstr>
      <vt:lpstr>Meetjesland (3)</vt:lpstr>
      <vt:lpstr>Randst A-M (3)</vt:lpstr>
      <vt:lpstr>Scheldeland (3)</vt:lpstr>
      <vt:lpstr>Vlaamse Ardennen (3)</vt:lpstr>
      <vt:lpstr>Voeren (3)</vt:lpstr>
      <vt:lpstr>Waasland (3)</vt:lpstr>
      <vt:lpstr>Westhoek (3)</vt:lpstr>
      <vt:lpstr>antw!Print_Area</vt:lpstr>
      <vt:lpstr>'antw (2)'!Print_Area</vt:lpstr>
      <vt:lpstr>'antw (3)'!Print_Area</vt:lpstr>
      <vt:lpstr>'Antwerpse Kempen'!Print_Area</vt:lpstr>
      <vt:lpstr>'Antwerpse Kempen (2)'!Print_Area</vt:lpstr>
      <vt:lpstr>'Antwerpse Kempen (3)'!Print_Area</vt:lpstr>
      <vt:lpstr>bel!Print_Area</vt:lpstr>
      <vt:lpstr>'bel (2)'!Print_Area</vt:lpstr>
      <vt:lpstr>'bel (3)'!Print_Area</vt:lpstr>
      <vt:lpstr>bru!Print_Area</vt:lpstr>
      <vt:lpstr>'bru (2)'!Print_Area</vt:lpstr>
      <vt:lpstr>'bru (3)'!Print_Area</vt:lpstr>
      <vt:lpstr>brug!Print_Area</vt:lpstr>
      <vt:lpstr>'brug (2)'!Print_Area</vt:lpstr>
      <vt:lpstr>'brug (3)'!Print_Area</vt:lpstr>
      <vt:lpstr>'Brugse Ommeland'!Print_Area</vt:lpstr>
      <vt:lpstr>'Brugse Ommeland (2)'!Print_Area</vt:lpstr>
      <vt:lpstr>'Brugse Ommeland (3)'!Print_Area</vt:lpstr>
      <vt:lpstr>brus!Print_Area</vt:lpstr>
      <vt:lpstr>'brus (2)'!Print_Area</vt:lpstr>
      <vt:lpstr>'brus (3)'!Print_Area</vt:lpstr>
      <vt:lpstr>gent!Print_Area</vt:lpstr>
      <vt:lpstr>'gent (2)'!Print_Area</vt:lpstr>
      <vt:lpstr>'gent (3)'!Print_Area</vt:lpstr>
      <vt:lpstr>'Groene Gordel'!Print_Area</vt:lpstr>
      <vt:lpstr>'Groene Gordel (2)'!Print_Area</vt:lpstr>
      <vt:lpstr>'Groene Gordel (3)'!Print_Area</vt:lpstr>
      <vt:lpstr>Hageland!Print_Area</vt:lpstr>
      <vt:lpstr>'Hageland (2)'!Print_Area</vt:lpstr>
      <vt:lpstr>'Hageland (3)'!Print_Area</vt:lpstr>
      <vt:lpstr>Haspengouw!Print_Area</vt:lpstr>
      <vt:lpstr>'Haspengouw (2)'!Print_Area</vt:lpstr>
      <vt:lpstr>'Haspengouw (3)'!Print_Area</vt:lpstr>
      <vt:lpstr>'HASSELT EN OMGEVING'!Print_Area</vt:lpstr>
      <vt:lpstr>'HASSELT EN OMGEVING (2)'!Print_Area</vt:lpstr>
      <vt:lpstr>'HASSELT EN OMGEVING (3)'!Print_Area</vt:lpstr>
      <vt:lpstr>Kunststeden!Print_Area</vt:lpstr>
      <vt:lpstr>'Kunststeden (2)'!Print_Area</vt:lpstr>
      <vt:lpstr>'Kunststeden (3)'!Print_Area</vt:lpstr>
      <vt:lpstr>Kust!Print_Area</vt:lpstr>
      <vt:lpstr>'Kust (2)'!Print_Area</vt:lpstr>
      <vt:lpstr>'Kust (3)'!Print_Area</vt:lpstr>
      <vt:lpstr>Leiestreek!Print_Area</vt:lpstr>
      <vt:lpstr>'Leiestreek (2)'!Print_Area</vt:lpstr>
      <vt:lpstr>'Leiestreek (3)'!Print_Area</vt:lpstr>
      <vt:lpstr>leuven!Print_Area</vt:lpstr>
      <vt:lpstr>'leuven (2)'!Print_Area</vt:lpstr>
      <vt:lpstr>'leuven (3)'!Print_Area</vt:lpstr>
      <vt:lpstr>'Limburgse Kempen incl'!Print_Area</vt:lpstr>
      <vt:lpstr>'Limburgse Kempen incl (2)'!Print_Area</vt:lpstr>
      <vt:lpstr>'Limburgse Kempen incl (3)'!Print_Area</vt:lpstr>
      <vt:lpstr>Maasland!Print_Area</vt:lpstr>
      <vt:lpstr>'Maasland (2)'!Print_Area</vt:lpstr>
      <vt:lpstr>'Maasland (3)'!Print_Area</vt:lpstr>
      <vt:lpstr>mechelen!Print_Area</vt:lpstr>
      <vt:lpstr>'mechelen (2)'!Print_Area</vt:lpstr>
      <vt:lpstr>'mechelen (3)'!Print_Area</vt:lpstr>
      <vt:lpstr>Meetjesland!Print_Area</vt:lpstr>
      <vt:lpstr>'Meetjesland (2)'!Print_Area</vt:lpstr>
      <vt:lpstr>'Meetjesland (3)'!Print_Area</vt:lpstr>
      <vt:lpstr>'prov antw'!Print_Area</vt:lpstr>
      <vt:lpstr>'prov antw (2)'!Print_Area</vt:lpstr>
      <vt:lpstr>'prov antw (3)'!Print_Area</vt:lpstr>
      <vt:lpstr>'prov limb'!Print_Area</vt:lpstr>
      <vt:lpstr>'prov limb (2)'!Print_Area</vt:lpstr>
      <vt:lpstr>'prov limb (3)'!Print_Area</vt:lpstr>
      <vt:lpstr>'prov oost-vla'!Print_Area</vt:lpstr>
      <vt:lpstr>'prov oost-vla (2)'!Print_Area</vt:lpstr>
      <vt:lpstr>'prov oost-vla (3)'!Print_Area</vt:lpstr>
      <vt:lpstr>'prov vla bra'!Print_Area</vt:lpstr>
      <vt:lpstr>'prov vla bra (2)'!Print_Area</vt:lpstr>
      <vt:lpstr>'prov vla bra (3)'!Print_Area</vt:lpstr>
      <vt:lpstr>'prov west-vla'!Print_Area</vt:lpstr>
      <vt:lpstr>'prov west-vla (2)'!Print_Area</vt:lpstr>
      <vt:lpstr>'prov west-vla (3)'!Print_Area</vt:lpstr>
      <vt:lpstr>'Randst A-M'!Print_Area</vt:lpstr>
      <vt:lpstr>'Randst A-M (2)'!Print_Area</vt:lpstr>
      <vt:lpstr>'Randst A-M (3)'!Print_Area</vt:lpstr>
      <vt:lpstr>Scheldeland!Print_Area</vt:lpstr>
      <vt:lpstr>'Scheldeland (2)'!Print_Area</vt:lpstr>
      <vt:lpstr>'Scheldeland (3)'!Print_Area</vt:lpstr>
      <vt:lpstr>vla!Print_Area</vt:lpstr>
      <vt:lpstr>'vla (2)'!Print_Area</vt:lpstr>
      <vt:lpstr>'vla (3)'!Print_Area</vt:lpstr>
      <vt:lpstr>'Vla reg'!Print_Area</vt:lpstr>
      <vt:lpstr>'Vla reg (2)'!Print_Area</vt:lpstr>
      <vt:lpstr>'Vla reg (3)'!Print_Area</vt:lpstr>
      <vt:lpstr>'Vlaamse Ardennen'!Print_Area</vt:lpstr>
      <vt:lpstr>'Vlaamse Ardennen (2)'!Print_Area</vt:lpstr>
      <vt:lpstr>'Vlaamse Ardennen (3)'!Print_Area</vt:lpstr>
      <vt:lpstr>VLAANDEREN!Print_Area</vt:lpstr>
      <vt:lpstr>'VLAANDEREN (2)'!Print_Area</vt:lpstr>
      <vt:lpstr>'VLAANDEREN (3)'!Print_Area</vt:lpstr>
      <vt:lpstr>Voeren!Print_Area</vt:lpstr>
      <vt:lpstr>'Voeren (2)'!Print_Area</vt:lpstr>
      <vt:lpstr>'Voeren (3)'!Print_Area</vt:lpstr>
      <vt:lpstr>Waasland!Print_Area</vt:lpstr>
      <vt:lpstr>'Waasland (2)'!Print_Area</vt:lpstr>
      <vt:lpstr>'Waasland (3)'!Print_Area</vt:lpstr>
      <vt:lpstr>wal!Print_Area</vt:lpstr>
      <vt:lpstr>'wal (2)'!Print_Area</vt:lpstr>
      <vt:lpstr>'wal (3)'!Print_Area</vt:lpstr>
      <vt:lpstr>Westhoek!Print_Area</vt:lpstr>
      <vt:lpstr>'Westhoek (2)'!Print_Area</vt:lpstr>
      <vt:lpstr>'Westhoek (3)'!Print_Area</vt:lpstr>
    </vt:vector>
  </TitlesOfParts>
  <Company>Toerisme Vlaanderen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vincentn</dc:creator>
  <cp:lastModifiedBy>Wauters, Sofie</cp:lastModifiedBy>
  <cp:lastPrinted>2011-06-28T10:00:17Z</cp:lastPrinted>
  <dcterms:created xsi:type="dcterms:W3CDTF">2003-01-03T13:48:09Z</dcterms:created>
  <dcterms:modified xsi:type="dcterms:W3CDTF">2013-08-02T07:21:53Z</dcterms:modified>
</cp:coreProperties>
</file>