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4175" windowHeight="8730" tabRatio="967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</sheets>
  <definedNames>
    <definedName name="_xlnm.Print_Area" localSheetId="13">antw!$A$1:$I$41</definedName>
    <definedName name="_xlnm.Print_Area" localSheetId="19">'Antwerpse Kempen'!$A$1:$I$41</definedName>
    <definedName name="_xlnm.Print_Area" localSheetId="0">bel!$A$1:$I$41</definedName>
    <definedName name="_xlnm.Print_Area" localSheetId="2">bru!$A$1:$I$41</definedName>
    <definedName name="_xlnm.Print_Area" localSheetId="14">brug!$A$1:$I$41</definedName>
    <definedName name="_xlnm.Print_Area" localSheetId="20">'Brugse Ommeland'!$A$1:$I$41</definedName>
    <definedName name="_xlnm.Print_Area" localSheetId="15">brus!$A$1:$I$41</definedName>
    <definedName name="_xlnm.Print_Area" localSheetId="16">gent!$A$1:$I$41</definedName>
    <definedName name="_xlnm.Print_Area" localSheetId="21">'Groene Gordel'!$A$1:$I$41</definedName>
    <definedName name="_xlnm.Print_Area" localSheetId="22">Hageland!$A$1:$I$41</definedName>
    <definedName name="_xlnm.Print_Area" localSheetId="23">Haspengouw!$A$1:$I$41</definedName>
    <definedName name="_xlnm.Print_Area" localSheetId="24">'Hasselt en omgeving'!$A$1:$I$41</definedName>
    <definedName name="_xlnm.Print_Area" localSheetId="11">Kunststeden!$A$1:$I$41</definedName>
    <definedName name="_xlnm.Print_Area" localSheetId="10">Kust!$A$1:$I$41</definedName>
    <definedName name="_xlnm.Print_Area" localSheetId="25">Leiestreek!$A$1:$I$41</definedName>
    <definedName name="_xlnm.Print_Area" localSheetId="17">leuven!$A$1:$I$41</definedName>
    <definedName name="_xlnm.Print_Area" localSheetId="26">'Limburgse Kempen incl'!$A$1:$I$41</definedName>
    <definedName name="_xlnm.Print_Area" localSheetId="27">Maasland!$A$1:$I$41</definedName>
    <definedName name="_xlnm.Print_Area" localSheetId="18">mechelen!$A$1:$I$41</definedName>
    <definedName name="_xlnm.Print_Area" localSheetId="28">Meetjesland!$A$1:$I$41</definedName>
    <definedName name="_xlnm.Print_Area" localSheetId="5">'prov antw'!$A$1:$I$41</definedName>
    <definedName name="_xlnm.Print_Area" localSheetId="6">'prov limb'!$A$1:$I$41</definedName>
    <definedName name="_xlnm.Print_Area" localSheetId="7">'prov oost-vla'!$A$1:$I$41</definedName>
    <definedName name="_xlnm.Print_Area" localSheetId="8">'prov vla bra'!$A$1:$I$41</definedName>
    <definedName name="_xlnm.Print_Area" localSheetId="9">'prov west-vla'!$A$1:$I$41</definedName>
    <definedName name="_xlnm.Print_Area" localSheetId="29">'Randst A-M'!$A$1:$I$41</definedName>
    <definedName name="_xlnm.Print_Area" localSheetId="30">Scheldeland!$A$1:$I$41</definedName>
    <definedName name="_xlnm.Print_Area" localSheetId="1">vla!$A$1:$I$41</definedName>
    <definedName name="_xlnm.Print_Area" localSheetId="12">'Vla reg'!$A$1:$I$41</definedName>
    <definedName name="_xlnm.Print_Area" localSheetId="31">'Vlaamse Ardennen'!$A$1:$I$41</definedName>
    <definedName name="_xlnm.Print_Area" localSheetId="4">VLAANDEREN!$A$1:$I$43</definedName>
    <definedName name="_xlnm.Print_Area" localSheetId="32">Voeren!$A$1:$I$41</definedName>
    <definedName name="_xlnm.Print_Area" localSheetId="33">Waasland!$A$1:$I$41</definedName>
    <definedName name="_xlnm.Print_Area" localSheetId="3">wal!$A$1:$I$41</definedName>
    <definedName name="_xlnm.Print_Area" localSheetId="34">Westhoek!$A$1:$I$41</definedName>
  </definedNames>
  <calcPr calcId="145621"/>
</workbook>
</file>

<file path=xl/calcChain.xml><?xml version="1.0" encoding="utf-8"?>
<calcChain xmlns="http://schemas.openxmlformats.org/spreadsheetml/2006/main">
  <c r="E37" i="26" l="1"/>
  <c r="E38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5" i="26"/>
  <c r="G16" i="21" l="1"/>
  <c r="H16" i="21"/>
  <c r="G17" i="21"/>
  <c r="H17" i="21"/>
  <c r="G18" i="21"/>
  <c r="H18" i="21"/>
  <c r="G19" i="21"/>
  <c r="H19" i="21"/>
  <c r="G20" i="21"/>
  <c r="H20" i="21"/>
  <c r="G21" i="21"/>
  <c r="H21" i="21"/>
  <c r="G22" i="21"/>
  <c r="H22" i="21"/>
  <c r="G23" i="21"/>
  <c r="H23" i="21"/>
  <c r="G24" i="21"/>
  <c r="H24" i="21"/>
  <c r="G25" i="21"/>
  <c r="H25" i="21"/>
  <c r="G26" i="21"/>
  <c r="H26" i="21"/>
  <c r="G27" i="21"/>
  <c r="H27" i="21"/>
  <c r="G28" i="21"/>
  <c r="H28" i="21"/>
  <c r="G29" i="21"/>
  <c r="H29" i="21"/>
  <c r="G30" i="21"/>
  <c r="H30" i="21"/>
  <c r="G31" i="21"/>
  <c r="H31" i="21"/>
  <c r="G32" i="21"/>
  <c r="H32" i="21"/>
  <c r="G33" i="21"/>
  <c r="H33" i="21"/>
  <c r="G34" i="21"/>
  <c r="H34" i="21"/>
  <c r="G35" i="21"/>
  <c r="H35" i="21"/>
  <c r="G16" i="22"/>
  <c r="H16" i="22"/>
  <c r="G17" i="22"/>
  <c r="H17" i="22"/>
  <c r="G18" i="22"/>
  <c r="H18" i="22"/>
  <c r="G19" i="22"/>
  <c r="H19" i="22"/>
  <c r="G20" i="22"/>
  <c r="H20" i="22"/>
  <c r="G21" i="22"/>
  <c r="H21" i="22"/>
  <c r="G22" i="22"/>
  <c r="H22" i="22"/>
  <c r="G23" i="22"/>
  <c r="H23" i="22"/>
  <c r="G24" i="22"/>
  <c r="H24" i="22"/>
  <c r="G25" i="22"/>
  <c r="H25" i="22"/>
  <c r="G26" i="22"/>
  <c r="H26" i="22"/>
  <c r="G27" i="22"/>
  <c r="H27" i="22"/>
  <c r="G28" i="22"/>
  <c r="H28" i="22"/>
  <c r="G29" i="22"/>
  <c r="H29" i="22"/>
  <c r="G30" i="22"/>
  <c r="H30" i="22"/>
  <c r="G31" i="22"/>
  <c r="H31" i="22"/>
  <c r="G32" i="22"/>
  <c r="H32" i="22"/>
  <c r="G33" i="22"/>
  <c r="H33" i="22"/>
  <c r="G34" i="22"/>
  <c r="H34" i="22"/>
  <c r="G35" i="22"/>
  <c r="H35" i="22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H31" i="23"/>
  <c r="G32" i="23"/>
  <c r="H32" i="23"/>
  <c r="G33" i="23"/>
  <c r="H33" i="23"/>
  <c r="G34" i="23"/>
  <c r="H34" i="23"/>
  <c r="G35" i="23"/>
  <c r="H35" i="23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34" i="24"/>
  <c r="H34" i="24"/>
  <c r="G35" i="24"/>
  <c r="H35" i="24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G35" i="11"/>
  <c r="H35" i="11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G35" i="12"/>
  <c r="H35" i="12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3" i="16"/>
  <c r="H23" i="16"/>
  <c r="G24" i="16"/>
  <c r="H24" i="16"/>
  <c r="G25" i="16"/>
  <c r="H25" i="16"/>
  <c r="G26" i="16"/>
  <c r="H26" i="16"/>
  <c r="G27" i="16"/>
  <c r="H27" i="16"/>
  <c r="G28" i="16"/>
  <c r="H28" i="16"/>
  <c r="G29" i="16"/>
  <c r="H29" i="16"/>
  <c r="G30" i="16"/>
  <c r="H30" i="16"/>
  <c r="G31" i="16"/>
  <c r="H31" i="16"/>
  <c r="G32" i="16"/>
  <c r="H32" i="16"/>
  <c r="G33" i="16"/>
  <c r="H33" i="16"/>
  <c r="G34" i="16"/>
  <c r="H34" i="16"/>
  <c r="G35" i="16"/>
  <c r="H35" i="16"/>
  <c r="G16" i="17"/>
  <c r="H16" i="17"/>
  <c r="G17" i="17"/>
  <c r="H17" i="17"/>
  <c r="G18" i="17"/>
  <c r="H18" i="17"/>
  <c r="G19" i="17"/>
  <c r="H19" i="17"/>
  <c r="G20" i="17"/>
  <c r="H20" i="17"/>
  <c r="G21" i="17"/>
  <c r="H21" i="17"/>
  <c r="G22" i="17"/>
  <c r="H22" i="17"/>
  <c r="G23" i="17"/>
  <c r="H23" i="17"/>
  <c r="G24" i="17"/>
  <c r="H24" i="17"/>
  <c r="G25" i="17"/>
  <c r="H25" i="17"/>
  <c r="G26" i="17"/>
  <c r="H26" i="17"/>
  <c r="G27" i="17"/>
  <c r="H27" i="17"/>
  <c r="G28" i="17"/>
  <c r="H28" i="17"/>
  <c r="G29" i="17"/>
  <c r="H29" i="17"/>
  <c r="G30" i="17"/>
  <c r="H30" i="17"/>
  <c r="G31" i="17"/>
  <c r="H31" i="17"/>
  <c r="G32" i="17"/>
  <c r="H32" i="17"/>
  <c r="G33" i="17"/>
  <c r="H33" i="17"/>
  <c r="G34" i="17"/>
  <c r="H34" i="17"/>
  <c r="G35" i="17"/>
  <c r="H35" i="17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G34" i="27"/>
  <c r="H34" i="27"/>
  <c r="G35" i="27"/>
  <c r="H35" i="27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30" i="28"/>
  <c r="H30" i="28"/>
  <c r="G31" i="28"/>
  <c r="H31" i="28"/>
  <c r="G32" i="28"/>
  <c r="H32" i="28"/>
  <c r="G33" i="28"/>
  <c r="H33" i="28"/>
  <c r="G34" i="28"/>
  <c r="H34" i="28"/>
  <c r="G35" i="28"/>
  <c r="H35" i="28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34" i="29"/>
  <c r="H34" i="29"/>
  <c r="G35" i="29"/>
  <c r="H35" i="29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34" i="30"/>
  <c r="H34" i="30"/>
  <c r="G35" i="30"/>
  <c r="H35" i="30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7" i="31"/>
  <c r="H27" i="31"/>
  <c r="G28" i="31"/>
  <c r="H28" i="31"/>
  <c r="G29" i="31"/>
  <c r="H29" i="31"/>
  <c r="G30" i="31"/>
  <c r="H30" i="31"/>
  <c r="G31" i="31"/>
  <c r="H31" i="31"/>
  <c r="G32" i="31"/>
  <c r="H32" i="31"/>
  <c r="G33" i="31"/>
  <c r="H33" i="31"/>
  <c r="G34" i="31"/>
  <c r="H34" i="31"/>
  <c r="G35" i="31"/>
  <c r="H35" i="31"/>
  <c r="G16" i="45"/>
  <c r="H16" i="45"/>
  <c r="G17" i="45"/>
  <c r="H17" i="45"/>
  <c r="G18" i="45"/>
  <c r="H18" i="45"/>
  <c r="G19" i="45"/>
  <c r="H19" i="45"/>
  <c r="G20" i="45"/>
  <c r="H20" i="45"/>
  <c r="G21" i="45"/>
  <c r="H21" i="45"/>
  <c r="G22" i="45"/>
  <c r="H22" i="45"/>
  <c r="G23" i="45"/>
  <c r="H23" i="45"/>
  <c r="G24" i="45"/>
  <c r="H24" i="45"/>
  <c r="G25" i="45"/>
  <c r="H25" i="45"/>
  <c r="G26" i="45"/>
  <c r="H26" i="45"/>
  <c r="G27" i="45"/>
  <c r="H27" i="45"/>
  <c r="G28" i="45"/>
  <c r="H28" i="45"/>
  <c r="G29" i="45"/>
  <c r="H29" i="45"/>
  <c r="G30" i="45"/>
  <c r="H30" i="45"/>
  <c r="G31" i="45"/>
  <c r="H31" i="45"/>
  <c r="G32" i="45"/>
  <c r="H32" i="45"/>
  <c r="G33" i="45"/>
  <c r="H33" i="45"/>
  <c r="G34" i="45"/>
  <c r="H34" i="45"/>
  <c r="G35" i="45"/>
  <c r="H35" i="45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7" i="32"/>
  <c r="H27" i="32"/>
  <c r="G28" i="32"/>
  <c r="H28" i="32"/>
  <c r="G29" i="32"/>
  <c r="H29" i="32"/>
  <c r="G30" i="32"/>
  <c r="H30" i="32"/>
  <c r="G31" i="32"/>
  <c r="H31" i="32"/>
  <c r="G32" i="32"/>
  <c r="H32" i="32"/>
  <c r="G33" i="32"/>
  <c r="H33" i="32"/>
  <c r="G34" i="32"/>
  <c r="H34" i="32"/>
  <c r="G35" i="32"/>
  <c r="H35" i="32"/>
  <c r="G16" i="44"/>
  <c r="H16" i="44"/>
  <c r="G17" i="44"/>
  <c r="H17" i="44"/>
  <c r="G18" i="44"/>
  <c r="H18" i="44"/>
  <c r="G19" i="44"/>
  <c r="H19" i="44"/>
  <c r="G20" i="44"/>
  <c r="H20" i="44"/>
  <c r="G21" i="44"/>
  <c r="H21" i="44"/>
  <c r="G22" i="44"/>
  <c r="H22" i="44"/>
  <c r="G23" i="44"/>
  <c r="H23" i="44"/>
  <c r="G24" i="44"/>
  <c r="H24" i="44"/>
  <c r="G25" i="44"/>
  <c r="H25" i="44"/>
  <c r="G26" i="44"/>
  <c r="H26" i="44"/>
  <c r="G27" i="44"/>
  <c r="H27" i="44"/>
  <c r="G28" i="44"/>
  <c r="H28" i="44"/>
  <c r="G29" i="44"/>
  <c r="H29" i="44"/>
  <c r="G30" i="44"/>
  <c r="H30" i="44"/>
  <c r="G31" i="44"/>
  <c r="H31" i="44"/>
  <c r="G32" i="44"/>
  <c r="H32" i="44"/>
  <c r="G33" i="44"/>
  <c r="H33" i="44"/>
  <c r="G34" i="44"/>
  <c r="H34" i="44"/>
  <c r="G35" i="44"/>
  <c r="H35" i="44"/>
  <c r="G16" i="34"/>
  <c r="H16" i="34"/>
  <c r="G17" i="34"/>
  <c r="H17" i="34"/>
  <c r="G18" i="34"/>
  <c r="H18" i="34"/>
  <c r="G19" i="34"/>
  <c r="H19" i="34"/>
  <c r="G20" i="34"/>
  <c r="H20" i="34"/>
  <c r="G21" i="34"/>
  <c r="H21" i="34"/>
  <c r="G22" i="34"/>
  <c r="H22" i="34"/>
  <c r="G23" i="34"/>
  <c r="H23" i="34"/>
  <c r="G24" i="34"/>
  <c r="H24" i="34"/>
  <c r="G25" i="34"/>
  <c r="H25" i="34"/>
  <c r="G26" i="34"/>
  <c r="H26" i="34"/>
  <c r="G27" i="34"/>
  <c r="H27" i="34"/>
  <c r="G28" i="34"/>
  <c r="H28" i="34"/>
  <c r="G29" i="34"/>
  <c r="H29" i="34"/>
  <c r="G30" i="34"/>
  <c r="H30" i="34"/>
  <c r="G31" i="34"/>
  <c r="H31" i="34"/>
  <c r="G32" i="34"/>
  <c r="H32" i="34"/>
  <c r="G33" i="34"/>
  <c r="H33" i="34"/>
  <c r="G34" i="34"/>
  <c r="H34" i="34"/>
  <c r="G35" i="34"/>
  <c r="H35" i="34"/>
  <c r="G16" i="35"/>
  <c r="H16" i="35"/>
  <c r="G17" i="35"/>
  <c r="H17" i="35"/>
  <c r="G18" i="35"/>
  <c r="H18" i="35"/>
  <c r="G19" i="35"/>
  <c r="H19" i="35"/>
  <c r="G20" i="35"/>
  <c r="H20" i="35"/>
  <c r="G21" i="35"/>
  <c r="H21" i="35"/>
  <c r="G22" i="35"/>
  <c r="H22" i="35"/>
  <c r="G23" i="35"/>
  <c r="H23" i="35"/>
  <c r="G24" i="35"/>
  <c r="H24" i="35"/>
  <c r="G25" i="35"/>
  <c r="H25" i="35"/>
  <c r="G26" i="35"/>
  <c r="H26" i="35"/>
  <c r="G27" i="35"/>
  <c r="H27" i="35"/>
  <c r="G28" i="35"/>
  <c r="H28" i="35"/>
  <c r="G29" i="35"/>
  <c r="H29" i="35"/>
  <c r="G30" i="35"/>
  <c r="H30" i="35"/>
  <c r="G31" i="35"/>
  <c r="H31" i="35"/>
  <c r="G32" i="35"/>
  <c r="H32" i="35"/>
  <c r="G33" i="35"/>
  <c r="H33" i="35"/>
  <c r="G34" i="35"/>
  <c r="H34" i="35"/>
  <c r="G35" i="35"/>
  <c r="H35" i="35"/>
  <c r="G16" i="37"/>
  <c r="H16" i="37"/>
  <c r="G17" i="37"/>
  <c r="H17" i="37"/>
  <c r="G18" i="37"/>
  <c r="H18" i="37"/>
  <c r="G19" i="37"/>
  <c r="H19" i="37"/>
  <c r="G20" i="37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27" i="37"/>
  <c r="H27" i="37"/>
  <c r="G28" i="37"/>
  <c r="H28" i="37"/>
  <c r="G29" i="37"/>
  <c r="H29" i="37"/>
  <c r="G30" i="37"/>
  <c r="H30" i="37"/>
  <c r="G31" i="37"/>
  <c r="H31" i="37"/>
  <c r="G32" i="37"/>
  <c r="H32" i="37"/>
  <c r="G33" i="37"/>
  <c r="H33" i="37"/>
  <c r="G34" i="37"/>
  <c r="H34" i="37"/>
  <c r="G35" i="37"/>
  <c r="H35" i="37"/>
  <c r="G16" i="38"/>
  <c r="H16" i="38"/>
  <c r="G17" i="38"/>
  <c r="H17" i="38"/>
  <c r="G18" i="38"/>
  <c r="H18" i="38"/>
  <c r="G19" i="38"/>
  <c r="H19" i="38"/>
  <c r="G20" i="38"/>
  <c r="H20" i="38"/>
  <c r="G21" i="38"/>
  <c r="H21" i="38"/>
  <c r="G22" i="38"/>
  <c r="H22" i="38"/>
  <c r="G23" i="38"/>
  <c r="H23" i="38"/>
  <c r="G24" i="38"/>
  <c r="H24" i="38"/>
  <c r="G25" i="38"/>
  <c r="H25" i="38"/>
  <c r="G26" i="38"/>
  <c r="H26" i="38"/>
  <c r="G27" i="38"/>
  <c r="H27" i="38"/>
  <c r="G28" i="38"/>
  <c r="H28" i="38"/>
  <c r="G29" i="38"/>
  <c r="H29" i="38"/>
  <c r="G30" i="38"/>
  <c r="H30" i="38"/>
  <c r="G31" i="38"/>
  <c r="H31" i="38"/>
  <c r="G32" i="38"/>
  <c r="H32" i="38"/>
  <c r="G33" i="38"/>
  <c r="H33" i="38"/>
  <c r="G34" i="38"/>
  <c r="H34" i="38"/>
  <c r="G35" i="38"/>
  <c r="H35" i="38"/>
  <c r="G16" i="39"/>
  <c r="H16" i="39"/>
  <c r="G17" i="39"/>
  <c r="H17" i="39"/>
  <c r="G18" i="39"/>
  <c r="H18" i="39"/>
  <c r="G19" i="39"/>
  <c r="H19" i="39"/>
  <c r="G20" i="39"/>
  <c r="H20" i="39"/>
  <c r="G21" i="39"/>
  <c r="H21" i="39"/>
  <c r="G22" i="39"/>
  <c r="H22" i="39"/>
  <c r="G23" i="39"/>
  <c r="H23" i="39"/>
  <c r="G24" i="39"/>
  <c r="H24" i="39"/>
  <c r="G25" i="39"/>
  <c r="H25" i="39"/>
  <c r="G26" i="39"/>
  <c r="H26" i="39"/>
  <c r="G27" i="39"/>
  <c r="H27" i="39"/>
  <c r="G28" i="39"/>
  <c r="H28" i="39"/>
  <c r="G29" i="39"/>
  <c r="H29" i="39"/>
  <c r="G30" i="39"/>
  <c r="H30" i="39"/>
  <c r="G31" i="39"/>
  <c r="H31" i="39"/>
  <c r="G32" i="39"/>
  <c r="H32" i="39"/>
  <c r="G33" i="39"/>
  <c r="H33" i="39"/>
  <c r="G34" i="39"/>
  <c r="H34" i="39"/>
  <c r="G35" i="39"/>
  <c r="H35" i="39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/>
  <c r="G29" i="40"/>
  <c r="H29" i="40"/>
  <c r="G30" i="40"/>
  <c r="H30" i="40"/>
  <c r="G31" i="40"/>
  <c r="H31" i="40"/>
  <c r="G32" i="40"/>
  <c r="H32" i="40"/>
  <c r="G33" i="40"/>
  <c r="H33" i="40"/>
  <c r="G34" i="40"/>
  <c r="H34" i="40"/>
  <c r="G35" i="40"/>
  <c r="H35" i="40"/>
  <c r="G16" i="41"/>
  <c r="H16" i="41"/>
  <c r="G17" i="41"/>
  <c r="H17" i="41"/>
  <c r="G18" i="41"/>
  <c r="H18" i="41"/>
  <c r="G19" i="41"/>
  <c r="H19" i="41"/>
  <c r="G20" i="41"/>
  <c r="H20" i="41"/>
  <c r="G21" i="41"/>
  <c r="H21" i="41"/>
  <c r="G22" i="41"/>
  <c r="H22" i="41"/>
  <c r="G23" i="41"/>
  <c r="H23" i="41"/>
  <c r="G24" i="41"/>
  <c r="H24" i="41"/>
  <c r="G25" i="41"/>
  <c r="H25" i="41"/>
  <c r="G26" i="41"/>
  <c r="H26" i="41"/>
  <c r="G27" i="41"/>
  <c r="H27" i="41"/>
  <c r="G28" i="41"/>
  <c r="H28" i="41"/>
  <c r="G29" i="41"/>
  <c r="H29" i="41"/>
  <c r="G30" i="41"/>
  <c r="H30" i="41"/>
  <c r="G31" i="41"/>
  <c r="H31" i="41"/>
  <c r="G32" i="41"/>
  <c r="H32" i="41"/>
  <c r="G33" i="41"/>
  <c r="H33" i="41"/>
  <c r="G34" i="41"/>
  <c r="H34" i="41"/>
  <c r="G35" i="41"/>
  <c r="H35" i="41"/>
  <c r="G16" i="42"/>
  <c r="H16" i="42"/>
  <c r="G17" i="42"/>
  <c r="H17" i="42"/>
  <c r="G18" i="42"/>
  <c r="H18" i="42"/>
  <c r="G19" i="42"/>
  <c r="H19" i="42"/>
  <c r="G20" i="42"/>
  <c r="H20" i="42"/>
  <c r="G21" i="42"/>
  <c r="H21" i="42"/>
  <c r="G22" i="42"/>
  <c r="H22" i="42"/>
  <c r="G23" i="42"/>
  <c r="H23" i="42"/>
  <c r="G24" i="42"/>
  <c r="H24" i="42"/>
  <c r="G25" i="42"/>
  <c r="H25" i="42"/>
  <c r="G26" i="42"/>
  <c r="H26" i="42"/>
  <c r="G27" i="42"/>
  <c r="H27" i="42"/>
  <c r="G28" i="42"/>
  <c r="H28" i="42"/>
  <c r="G29" i="42"/>
  <c r="H29" i="42"/>
  <c r="G30" i="42"/>
  <c r="H30" i="42"/>
  <c r="G31" i="42"/>
  <c r="H31" i="42"/>
  <c r="G32" i="42"/>
  <c r="H32" i="42"/>
  <c r="G33" i="42"/>
  <c r="H33" i="42"/>
  <c r="G34" i="42"/>
  <c r="H34" i="42"/>
  <c r="G35" i="42"/>
  <c r="H35" i="42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G35" i="26"/>
  <c r="H35" i="26"/>
  <c r="H34" i="26"/>
  <c r="H34" i="11"/>
  <c r="H23" i="11" l="1"/>
  <c r="H34" i="12"/>
  <c r="H38" i="22" l="1"/>
  <c r="H37" i="22"/>
  <c r="H38" i="23"/>
  <c r="H37" i="23"/>
  <c r="H38" i="24"/>
  <c r="H37" i="24"/>
  <c r="H38" i="26"/>
  <c r="H37" i="26"/>
  <c r="H38" i="1"/>
  <c r="H37" i="1"/>
  <c r="H38" i="2"/>
  <c r="H37" i="2"/>
  <c r="H38" i="4"/>
  <c r="H37" i="4"/>
  <c r="H38" i="3"/>
  <c r="H37" i="3"/>
  <c r="H38" i="5"/>
  <c r="H37" i="5"/>
  <c r="H38" i="10"/>
  <c r="H37" i="10"/>
  <c r="H38" i="11"/>
  <c r="H37" i="11"/>
  <c r="H38" i="12"/>
  <c r="H37" i="12"/>
  <c r="H38" i="13"/>
  <c r="H37" i="13"/>
  <c r="H38" i="14"/>
  <c r="H37" i="14"/>
  <c r="H38" i="15"/>
  <c r="H37" i="15"/>
  <c r="H38" i="16"/>
  <c r="H37" i="16"/>
  <c r="H38" i="17"/>
  <c r="H37" i="17"/>
  <c r="H38" i="18"/>
  <c r="H37" i="18"/>
  <c r="H38" i="27"/>
  <c r="H37" i="27"/>
  <c r="H38" i="28"/>
  <c r="H37" i="28"/>
  <c r="H38" i="29"/>
  <c r="H37" i="29"/>
  <c r="H38" i="30"/>
  <c r="H37" i="30"/>
  <c r="H38" i="31"/>
  <c r="H37" i="31"/>
  <c r="H38" i="45"/>
  <c r="H37" i="45"/>
  <c r="H38" i="32"/>
  <c r="H37" i="32"/>
  <c r="H38" i="44"/>
  <c r="H37" i="44"/>
  <c r="H38" i="34"/>
  <c r="H37" i="34"/>
  <c r="H38" i="35"/>
  <c r="H37" i="35"/>
  <c r="H38" i="37"/>
  <c r="H37" i="37"/>
  <c r="H38" i="38"/>
  <c r="H37" i="38"/>
  <c r="H38" i="39"/>
  <c r="H37" i="39"/>
  <c r="H38" i="40"/>
  <c r="H37" i="40"/>
  <c r="H38" i="41"/>
  <c r="H37" i="41"/>
  <c r="H38" i="42"/>
  <c r="H37" i="42"/>
  <c r="H38" i="21"/>
  <c r="H37" i="21"/>
  <c r="H6" i="22"/>
  <c r="H7" i="22"/>
  <c r="H8" i="22"/>
  <c r="H9" i="22"/>
  <c r="H10" i="22"/>
  <c r="H11" i="22"/>
  <c r="H12" i="22"/>
  <c r="H13" i="22"/>
  <c r="H14" i="22"/>
  <c r="H15" i="22"/>
  <c r="H36" i="22"/>
  <c r="H6" i="23"/>
  <c r="H7" i="23"/>
  <c r="H8" i="23"/>
  <c r="H9" i="23"/>
  <c r="H10" i="23"/>
  <c r="H11" i="23"/>
  <c r="H12" i="23"/>
  <c r="H13" i="23"/>
  <c r="H14" i="23"/>
  <c r="H15" i="23"/>
  <c r="H36" i="23"/>
  <c r="H6" i="24"/>
  <c r="H7" i="24"/>
  <c r="H8" i="24"/>
  <c r="H9" i="24"/>
  <c r="H10" i="24"/>
  <c r="H11" i="24"/>
  <c r="H12" i="24"/>
  <c r="H13" i="24"/>
  <c r="H14" i="24"/>
  <c r="H15" i="24"/>
  <c r="H36" i="24"/>
  <c r="H6" i="26"/>
  <c r="H7" i="26"/>
  <c r="H8" i="26"/>
  <c r="H9" i="26"/>
  <c r="H10" i="26"/>
  <c r="H11" i="26"/>
  <c r="H12" i="26"/>
  <c r="H13" i="26"/>
  <c r="H14" i="26"/>
  <c r="H15" i="26"/>
  <c r="H36" i="26"/>
  <c r="H6" i="1"/>
  <c r="H7" i="1"/>
  <c r="H8" i="1"/>
  <c r="H9" i="1"/>
  <c r="H10" i="1"/>
  <c r="H11" i="1"/>
  <c r="H12" i="1"/>
  <c r="H13" i="1"/>
  <c r="H14" i="1"/>
  <c r="H15" i="1"/>
  <c r="H36" i="1"/>
  <c r="H6" i="2"/>
  <c r="H7" i="2"/>
  <c r="H8" i="2"/>
  <c r="H9" i="2"/>
  <c r="H10" i="2"/>
  <c r="H11" i="2"/>
  <c r="H12" i="2"/>
  <c r="H13" i="2"/>
  <c r="H14" i="2"/>
  <c r="H15" i="2"/>
  <c r="H36" i="2"/>
  <c r="H6" i="4"/>
  <c r="H7" i="4"/>
  <c r="H8" i="4"/>
  <c r="H9" i="4"/>
  <c r="H10" i="4"/>
  <c r="H11" i="4"/>
  <c r="H12" i="4"/>
  <c r="H13" i="4"/>
  <c r="H14" i="4"/>
  <c r="H15" i="4"/>
  <c r="H36" i="4"/>
  <c r="H6" i="3"/>
  <c r="H7" i="3"/>
  <c r="H8" i="3"/>
  <c r="H9" i="3"/>
  <c r="H10" i="3"/>
  <c r="H11" i="3"/>
  <c r="H12" i="3"/>
  <c r="H13" i="3"/>
  <c r="H14" i="3"/>
  <c r="H15" i="3"/>
  <c r="H36" i="3"/>
  <c r="H6" i="5"/>
  <c r="H7" i="5"/>
  <c r="H8" i="5"/>
  <c r="H9" i="5"/>
  <c r="H10" i="5"/>
  <c r="H11" i="5"/>
  <c r="H12" i="5"/>
  <c r="H13" i="5"/>
  <c r="H14" i="5"/>
  <c r="H15" i="5"/>
  <c r="H36" i="5"/>
  <c r="H6" i="10"/>
  <c r="H7" i="10"/>
  <c r="H8" i="10"/>
  <c r="H9" i="10"/>
  <c r="H10" i="10"/>
  <c r="H11" i="10"/>
  <c r="H12" i="10"/>
  <c r="H13" i="10"/>
  <c r="H14" i="10"/>
  <c r="H15" i="10"/>
  <c r="H36" i="10"/>
  <c r="H6" i="11"/>
  <c r="H7" i="11"/>
  <c r="H8" i="11"/>
  <c r="H9" i="11"/>
  <c r="H10" i="11"/>
  <c r="H11" i="11"/>
  <c r="H12" i="11"/>
  <c r="H13" i="11"/>
  <c r="H14" i="11"/>
  <c r="H15" i="11"/>
  <c r="H36" i="11"/>
  <c r="H6" i="12"/>
  <c r="H7" i="12"/>
  <c r="H8" i="12"/>
  <c r="H9" i="12"/>
  <c r="H10" i="12"/>
  <c r="H11" i="12"/>
  <c r="H12" i="12"/>
  <c r="H13" i="12"/>
  <c r="H14" i="12"/>
  <c r="H15" i="12"/>
  <c r="H36" i="12"/>
  <c r="H6" i="13"/>
  <c r="H7" i="13"/>
  <c r="H8" i="13"/>
  <c r="H9" i="13"/>
  <c r="H10" i="13"/>
  <c r="H11" i="13"/>
  <c r="H12" i="13"/>
  <c r="H13" i="13"/>
  <c r="H14" i="13"/>
  <c r="H15" i="13"/>
  <c r="H36" i="13"/>
  <c r="H6" i="14"/>
  <c r="H7" i="14"/>
  <c r="H8" i="14"/>
  <c r="H9" i="14"/>
  <c r="H10" i="14"/>
  <c r="H11" i="14"/>
  <c r="H12" i="14"/>
  <c r="H13" i="14"/>
  <c r="H14" i="14"/>
  <c r="H15" i="14"/>
  <c r="H36" i="14"/>
  <c r="H6" i="15"/>
  <c r="H7" i="15"/>
  <c r="H8" i="15"/>
  <c r="H9" i="15"/>
  <c r="H10" i="15"/>
  <c r="H11" i="15"/>
  <c r="H12" i="15"/>
  <c r="H13" i="15"/>
  <c r="H14" i="15"/>
  <c r="H15" i="15"/>
  <c r="H36" i="15"/>
  <c r="H6" i="16"/>
  <c r="H7" i="16"/>
  <c r="H8" i="16"/>
  <c r="H9" i="16"/>
  <c r="H10" i="16"/>
  <c r="H11" i="16"/>
  <c r="H12" i="16"/>
  <c r="H13" i="16"/>
  <c r="H14" i="16"/>
  <c r="H15" i="16"/>
  <c r="H36" i="16"/>
  <c r="H6" i="17"/>
  <c r="H7" i="17"/>
  <c r="H8" i="17"/>
  <c r="H9" i="17"/>
  <c r="H10" i="17"/>
  <c r="H11" i="17"/>
  <c r="H12" i="17"/>
  <c r="H13" i="17"/>
  <c r="H14" i="17"/>
  <c r="H15" i="17"/>
  <c r="H36" i="17"/>
  <c r="H6" i="18"/>
  <c r="H7" i="18"/>
  <c r="H8" i="18"/>
  <c r="H9" i="18"/>
  <c r="H10" i="18"/>
  <c r="H11" i="18"/>
  <c r="H12" i="18"/>
  <c r="H13" i="18"/>
  <c r="H14" i="18"/>
  <c r="H15" i="18"/>
  <c r="H36" i="18"/>
  <c r="H6" i="27"/>
  <c r="H7" i="27"/>
  <c r="H8" i="27"/>
  <c r="H9" i="27"/>
  <c r="H10" i="27"/>
  <c r="H11" i="27"/>
  <c r="H12" i="27"/>
  <c r="H13" i="27"/>
  <c r="H14" i="27"/>
  <c r="H15" i="27"/>
  <c r="H36" i="27"/>
  <c r="H6" i="28"/>
  <c r="H7" i="28"/>
  <c r="H8" i="28"/>
  <c r="H9" i="28"/>
  <c r="H10" i="28"/>
  <c r="H11" i="28"/>
  <c r="H12" i="28"/>
  <c r="H13" i="28"/>
  <c r="H14" i="28"/>
  <c r="H15" i="28"/>
  <c r="H36" i="28"/>
  <c r="H6" i="29"/>
  <c r="H7" i="29"/>
  <c r="H8" i="29"/>
  <c r="H9" i="29"/>
  <c r="H10" i="29"/>
  <c r="H11" i="29"/>
  <c r="H12" i="29"/>
  <c r="H13" i="29"/>
  <c r="H14" i="29"/>
  <c r="H15" i="29"/>
  <c r="H36" i="29"/>
  <c r="H6" i="30"/>
  <c r="H7" i="30"/>
  <c r="H8" i="30"/>
  <c r="H9" i="30"/>
  <c r="H10" i="30"/>
  <c r="H11" i="30"/>
  <c r="H12" i="30"/>
  <c r="H13" i="30"/>
  <c r="H14" i="30"/>
  <c r="H15" i="30"/>
  <c r="H36" i="30"/>
  <c r="H6" i="31"/>
  <c r="H7" i="31"/>
  <c r="H8" i="31"/>
  <c r="H9" i="31"/>
  <c r="H10" i="31"/>
  <c r="H11" i="31"/>
  <c r="H12" i="31"/>
  <c r="H13" i="31"/>
  <c r="H14" i="31"/>
  <c r="H15" i="31"/>
  <c r="H36" i="31"/>
  <c r="H6" i="45"/>
  <c r="H7" i="45"/>
  <c r="H8" i="45"/>
  <c r="H9" i="45"/>
  <c r="H10" i="45"/>
  <c r="H11" i="45"/>
  <c r="H12" i="45"/>
  <c r="H13" i="45"/>
  <c r="H14" i="45"/>
  <c r="H15" i="45"/>
  <c r="H36" i="45"/>
  <c r="H6" i="32"/>
  <c r="H7" i="32"/>
  <c r="H8" i="32"/>
  <c r="H9" i="32"/>
  <c r="H10" i="32"/>
  <c r="H11" i="32"/>
  <c r="H12" i="32"/>
  <c r="H13" i="32"/>
  <c r="H14" i="32"/>
  <c r="H15" i="32"/>
  <c r="H36" i="32"/>
  <c r="H6" i="44"/>
  <c r="H7" i="44"/>
  <c r="H8" i="44"/>
  <c r="H9" i="44"/>
  <c r="H10" i="44"/>
  <c r="H11" i="44"/>
  <c r="H12" i="44"/>
  <c r="H13" i="44"/>
  <c r="H14" i="44"/>
  <c r="H15" i="44"/>
  <c r="H36" i="44"/>
  <c r="H6" i="34"/>
  <c r="H7" i="34"/>
  <c r="H8" i="34"/>
  <c r="H9" i="34"/>
  <c r="H10" i="34"/>
  <c r="H11" i="34"/>
  <c r="H12" i="34"/>
  <c r="H13" i="34"/>
  <c r="H14" i="34"/>
  <c r="H15" i="34"/>
  <c r="H36" i="34"/>
  <c r="H6" i="35"/>
  <c r="H7" i="35"/>
  <c r="H8" i="35"/>
  <c r="H9" i="35"/>
  <c r="H10" i="35"/>
  <c r="H11" i="35"/>
  <c r="H12" i="35"/>
  <c r="H13" i="35"/>
  <c r="H14" i="35"/>
  <c r="H15" i="35"/>
  <c r="H36" i="35"/>
  <c r="H6" i="37"/>
  <c r="H7" i="37"/>
  <c r="H8" i="37"/>
  <c r="H9" i="37"/>
  <c r="H10" i="37"/>
  <c r="H11" i="37"/>
  <c r="H12" i="37"/>
  <c r="H13" i="37"/>
  <c r="H14" i="37"/>
  <c r="H15" i="37"/>
  <c r="H36" i="37"/>
  <c r="H6" i="38"/>
  <c r="H7" i="38"/>
  <c r="H8" i="38"/>
  <c r="H9" i="38"/>
  <c r="H10" i="38"/>
  <c r="H11" i="38"/>
  <c r="H12" i="38"/>
  <c r="H13" i="38"/>
  <c r="H14" i="38"/>
  <c r="H15" i="38"/>
  <c r="H36" i="38"/>
  <c r="H6" i="39"/>
  <c r="H7" i="39"/>
  <c r="H8" i="39"/>
  <c r="H9" i="39"/>
  <c r="H10" i="39"/>
  <c r="H11" i="39"/>
  <c r="H12" i="39"/>
  <c r="H13" i="39"/>
  <c r="H14" i="39"/>
  <c r="H15" i="39"/>
  <c r="H36" i="39"/>
  <c r="H6" i="40"/>
  <c r="H7" i="40"/>
  <c r="H8" i="40"/>
  <c r="H9" i="40"/>
  <c r="H10" i="40"/>
  <c r="H11" i="40"/>
  <c r="H12" i="40"/>
  <c r="H13" i="40"/>
  <c r="H14" i="40"/>
  <c r="H15" i="40"/>
  <c r="H36" i="40"/>
  <c r="H6" i="41"/>
  <c r="H7" i="41"/>
  <c r="H8" i="41"/>
  <c r="H9" i="41"/>
  <c r="H10" i="41"/>
  <c r="H11" i="41"/>
  <c r="H12" i="41"/>
  <c r="H13" i="41"/>
  <c r="H14" i="41"/>
  <c r="H15" i="41"/>
  <c r="H36" i="41"/>
  <c r="H6" i="42"/>
  <c r="H7" i="42"/>
  <c r="H8" i="42"/>
  <c r="H9" i="42"/>
  <c r="H10" i="42"/>
  <c r="H11" i="42"/>
  <c r="H12" i="42"/>
  <c r="H13" i="42"/>
  <c r="H14" i="42"/>
  <c r="H15" i="42"/>
  <c r="H36" i="42"/>
  <c r="H6" i="21"/>
  <c r="H7" i="21"/>
  <c r="H8" i="21"/>
  <c r="H9" i="21"/>
  <c r="H10" i="21"/>
  <c r="H11" i="21"/>
  <c r="H12" i="21"/>
  <c r="H13" i="21"/>
  <c r="H14" i="21"/>
  <c r="H15" i="21"/>
  <c r="H36" i="21"/>
  <c r="H5" i="22"/>
  <c r="H5" i="23"/>
  <c r="H5" i="24"/>
  <c r="H5" i="26"/>
  <c r="H5" i="1"/>
  <c r="H5" i="2"/>
  <c r="H5" i="4"/>
  <c r="H5" i="3"/>
  <c r="H5" i="5"/>
  <c r="H5" i="10"/>
  <c r="H5" i="11"/>
  <c r="H5" i="12"/>
  <c r="H5" i="13"/>
  <c r="H5" i="14"/>
  <c r="H5" i="15"/>
  <c r="H5" i="16"/>
  <c r="H5" i="17"/>
  <c r="H5" i="18"/>
  <c r="H5" i="27"/>
  <c r="H5" i="28"/>
  <c r="H5" i="29"/>
  <c r="H5" i="30"/>
  <c r="H5" i="31"/>
  <c r="H5" i="45"/>
  <c r="H5" i="32"/>
  <c r="H5" i="44"/>
  <c r="H5" i="34"/>
  <c r="H5" i="35"/>
  <c r="H5" i="37"/>
  <c r="H5" i="38"/>
  <c r="H5" i="39"/>
  <c r="H5" i="40"/>
  <c r="H5" i="41"/>
  <c r="H5" i="42"/>
  <c r="H5" i="21"/>
  <c r="G38" i="22"/>
  <c r="G37" i="22"/>
  <c r="G38" i="23"/>
  <c r="G37" i="23"/>
  <c r="G38" i="24"/>
  <c r="G37" i="24"/>
  <c r="G38" i="26"/>
  <c r="G37" i="26"/>
  <c r="G38" i="1"/>
  <c r="G37" i="1"/>
  <c r="G38" i="2"/>
  <c r="G37" i="2"/>
  <c r="G38" i="4"/>
  <c r="G37" i="4"/>
  <c r="G38" i="3"/>
  <c r="G37" i="3"/>
  <c r="G38" i="5"/>
  <c r="G37" i="5"/>
  <c r="G38" i="10"/>
  <c r="G37" i="10"/>
  <c r="G38" i="11"/>
  <c r="G37" i="11"/>
  <c r="G38" i="12"/>
  <c r="G37" i="12"/>
  <c r="G38" i="13"/>
  <c r="G37" i="13"/>
  <c r="G38" i="14"/>
  <c r="G37" i="14"/>
  <c r="G38" i="15"/>
  <c r="G37" i="15"/>
  <c r="G38" i="16"/>
  <c r="G37" i="16"/>
  <c r="G38" i="17"/>
  <c r="G37" i="17"/>
  <c r="G38" i="18"/>
  <c r="G37" i="18"/>
  <c r="G38" i="27"/>
  <c r="G37" i="27"/>
  <c r="G38" i="28"/>
  <c r="G37" i="28"/>
  <c r="G38" i="29"/>
  <c r="G37" i="29"/>
  <c r="G38" i="30"/>
  <c r="G37" i="30"/>
  <c r="G38" i="31"/>
  <c r="G37" i="31"/>
  <c r="G38" i="45"/>
  <c r="G37" i="45"/>
  <c r="G38" i="32"/>
  <c r="G37" i="32"/>
  <c r="G38" i="44"/>
  <c r="G37" i="44"/>
  <c r="G38" i="34"/>
  <c r="G37" i="34"/>
  <c r="G38" i="35"/>
  <c r="G37" i="35"/>
  <c r="G38" i="37"/>
  <c r="G37" i="37"/>
  <c r="G38" i="38"/>
  <c r="G37" i="38"/>
  <c r="G38" i="39"/>
  <c r="G37" i="39"/>
  <c r="G38" i="40"/>
  <c r="G37" i="40"/>
  <c r="G38" i="41"/>
  <c r="G37" i="41"/>
  <c r="G38" i="42"/>
  <c r="G37" i="42"/>
  <c r="G38" i="21"/>
  <c r="G37" i="21"/>
  <c r="G6" i="22"/>
  <c r="G7" i="22"/>
  <c r="G8" i="22"/>
  <c r="G9" i="22"/>
  <c r="G10" i="22"/>
  <c r="G11" i="22"/>
  <c r="G12" i="22"/>
  <c r="G13" i="22"/>
  <c r="G14" i="22"/>
  <c r="G15" i="22"/>
  <c r="G6" i="23"/>
  <c r="G7" i="23"/>
  <c r="G8" i="23"/>
  <c r="G9" i="23"/>
  <c r="G10" i="23"/>
  <c r="G11" i="23"/>
  <c r="G12" i="23"/>
  <c r="G13" i="23"/>
  <c r="G14" i="23"/>
  <c r="G15" i="23"/>
  <c r="G6" i="24"/>
  <c r="G7" i="24"/>
  <c r="G8" i="24"/>
  <c r="G9" i="24"/>
  <c r="G10" i="24"/>
  <c r="G11" i="24"/>
  <c r="G12" i="24"/>
  <c r="G13" i="24"/>
  <c r="G14" i="24"/>
  <c r="G15" i="24"/>
  <c r="G6" i="26"/>
  <c r="G7" i="26"/>
  <c r="G8" i="26"/>
  <c r="G9" i="26"/>
  <c r="G10" i="26"/>
  <c r="G11" i="26"/>
  <c r="G12" i="26"/>
  <c r="G13" i="26"/>
  <c r="G14" i="26"/>
  <c r="G15" i="26"/>
  <c r="G6" i="1"/>
  <c r="G7" i="1"/>
  <c r="G8" i="1"/>
  <c r="G9" i="1"/>
  <c r="G10" i="1"/>
  <c r="G11" i="1"/>
  <c r="G12" i="1"/>
  <c r="G13" i="1"/>
  <c r="G14" i="1"/>
  <c r="G15" i="1"/>
  <c r="G6" i="2"/>
  <c r="G7" i="2"/>
  <c r="G8" i="2"/>
  <c r="G9" i="2"/>
  <c r="G10" i="2"/>
  <c r="G11" i="2"/>
  <c r="G12" i="2"/>
  <c r="G13" i="2"/>
  <c r="G14" i="2"/>
  <c r="G15" i="2"/>
  <c r="G6" i="4"/>
  <c r="G7" i="4"/>
  <c r="G8" i="4"/>
  <c r="G9" i="4"/>
  <c r="G10" i="4"/>
  <c r="G11" i="4"/>
  <c r="G12" i="4"/>
  <c r="G13" i="4"/>
  <c r="G14" i="4"/>
  <c r="G15" i="4"/>
  <c r="G6" i="3"/>
  <c r="G7" i="3"/>
  <c r="G8" i="3"/>
  <c r="G9" i="3"/>
  <c r="G10" i="3"/>
  <c r="G11" i="3"/>
  <c r="G12" i="3"/>
  <c r="G13" i="3"/>
  <c r="G14" i="3"/>
  <c r="G15" i="3"/>
  <c r="G6" i="5"/>
  <c r="G7" i="5"/>
  <c r="G8" i="5"/>
  <c r="G9" i="5"/>
  <c r="G10" i="5"/>
  <c r="G11" i="5"/>
  <c r="G12" i="5"/>
  <c r="G13" i="5"/>
  <c r="G14" i="5"/>
  <c r="G15" i="5"/>
  <c r="G36" i="5"/>
  <c r="G6" i="10"/>
  <c r="G7" i="10"/>
  <c r="G8" i="10"/>
  <c r="G9" i="10"/>
  <c r="G10" i="10"/>
  <c r="G11" i="10"/>
  <c r="G12" i="10"/>
  <c r="G13" i="10"/>
  <c r="G14" i="10"/>
  <c r="G15" i="10"/>
  <c r="G6" i="11"/>
  <c r="G7" i="11"/>
  <c r="G8" i="11"/>
  <c r="G9" i="11"/>
  <c r="G10" i="11"/>
  <c r="G11" i="11"/>
  <c r="G12" i="11"/>
  <c r="G13" i="11"/>
  <c r="G14" i="11"/>
  <c r="G15" i="11"/>
  <c r="G6" i="12"/>
  <c r="G7" i="12"/>
  <c r="G8" i="12"/>
  <c r="G9" i="12"/>
  <c r="G10" i="12"/>
  <c r="G11" i="12"/>
  <c r="G12" i="12"/>
  <c r="G13" i="12"/>
  <c r="G14" i="12"/>
  <c r="G15" i="12"/>
  <c r="G6" i="13"/>
  <c r="G7" i="13"/>
  <c r="G8" i="13"/>
  <c r="G9" i="13"/>
  <c r="G10" i="13"/>
  <c r="G11" i="13"/>
  <c r="G12" i="13"/>
  <c r="G13" i="13"/>
  <c r="G14" i="13"/>
  <c r="G15" i="13"/>
  <c r="G6" i="14"/>
  <c r="G7" i="14"/>
  <c r="G8" i="14"/>
  <c r="G9" i="14"/>
  <c r="G10" i="14"/>
  <c r="G11" i="14"/>
  <c r="G12" i="14"/>
  <c r="G13" i="14"/>
  <c r="G14" i="14"/>
  <c r="G15" i="14"/>
  <c r="G6" i="15"/>
  <c r="G7" i="15"/>
  <c r="G8" i="15"/>
  <c r="G9" i="15"/>
  <c r="G10" i="15"/>
  <c r="G11" i="15"/>
  <c r="G12" i="15"/>
  <c r="G13" i="15"/>
  <c r="G14" i="15"/>
  <c r="G15" i="15"/>
  <c r="G6" i="16"/>
  <c r="G7" i="16"/>
  <c r="G8" i="16"/>
  <c r="G9" i="16"/>
  <c r="G10" i="16"/>
  <c r="G11" i="16"/>
  <c r="G12" i="16"/>
  <c r="G13" i="16"/>
  <c r="G14" i="16"/>
  <c r="G15" i="16"/>
  <c r="G6" i="17"/>
  <c r="G7" i="17"/>
  <c r="G8" i="17"/>
  <c r="G9" i="17"/>
  <c r="G10" i="17"/>
  <c r="G11" i="17"/>
  <c r="G12" i="17"/>
  <c r="G13" i="17"/>
  <c r="G14" i="17"/>
  <c r="G15" i="17"/>
  <c r="G6" i="18"/>
  <c r="G7" i="18"/>
  <c r="G8" i="18"/>
  <c r="G9" i="18"/>
  <c r="G10" i="18"/>
  <c r="G11" i="18"/>
  <c r="G12" i="18"/>
  <c r="G13" i="18"/>
  <c r="G14" i="18"/>
  <c r="G15" i="18"/>
  <c r="G6" i="27"/>
  <c r="G7" i="27"/>
  <c r="G8" i="27"/>
  <c r="G9" i="27"/>
  <c r="G10" i="27"/>
  <c r="G11" i="27"/>
  <c r="G12" i="27"/>
  <c r="G13" i="27"/>
  <c r="G14" i="27"/>
  <c r="G15" i="27"/>
  <c r="G36" i="27"/>
  <c r="G6" i="28"/>
  <c r="G7" i="28"/>
  <c r="G8" i="28"/>
  <c r="G9" i="28"/>
  <c r="G10" i="28"/>
  <c r="G11" i="28"/>
  <c r="G12" i="28"/>
  <c r="G13" i="28"/>
  <c r="G14" i="28"/>
  <c r="G15" i="28"/>
  <c r="G6" i="29"/>
  <c r="G7" i="29"/>
  <c r="G8" i="29"/>
  <c r="G9" i="29"/>
  <c r="G10" i="29"/>
  <c r="G11" i="29"/>
  <c r="G12" i="29"/>
  <c r="G13" i="29"/>
  <c r="G14" i="29"/>
  <c r="G15" i="29"/>
  <c r="G6" i="30"/>
  <c r="G7" i="30"/>
  <c r="G8" i="30"/>
  <c r="G9" i="30"/>
  <c r="G10" i="30"/>
  <c r="G11" i="30"/>
  <c r="G12" i="30"/>
  <c r="G13" i="30"/>
  <c r="G14" i="30"/>
  <c r="G15" i="30"/>
  <c r="G6" i="31"/>
  <c r="G7" i="31"/>
  <c r="G8" i="31"/>
  <c r="G9" i="31"/>
  <c r="G10" i="31"/>
  <c r="G11" i="31"/>
  <c r="G12" i="31"/>
  <c r="G13" i="31"/>
  <c r="G14" i="31"/>
  <c r="G15" i="31"/>
  <c r="G6" i="45"/>
  <c r="G7" i="45"/>
  <c r="G8" i="45"/>
  <c r="G9" i="45"/>
  <c r="G10" i="45"/>
  <c r="G11" i="45"/>
  <c r="G12" i="45"/>
  <c r="G13" i="45"/>
  <c r="G14" i="45"/>
  <c r="G15" i="45"/>
  <c r="G6" i="32"/>
  <c r="G7" i="32"/>
  <c r="G8" i="32"/>
  <c r="G9" i="32"/>
  <c r="G10" i="32"/>
  <c r="G11" i="32"/>
  <c r="G12" i="32"/>
  <c r="G13" i="32"/>
  <c r="G14" i="32"/>
  <c r="G15" i="32"/>
  <c r="G6" i="44"/>
  <c r="G7" i="44"/>
  <c r="G8" i="44"/>
  <c r="G9" i="44"/>
  <c r="G10" i="44"/>
  <c r="G11" i="44"/>
  <c r="G12" i="44"/>
  <c r="G13" i="44"/>
  <c r="G14" i="44"/>
  <c r="G15" i="44"/>
  <c r="G6" i="34"/>
  <c r="G7" i="34"/>
  <c r="G8" i="34"/>
  <c r="G9" i="34"/>
  <c r="G10" i="34"/>
  <c r="G11" i="34"/>
  <c r="G12" i="34"/>
  <c r="G13" i="34"/>
  <c r="G14" i="34"/>
  <c r="G15" i="34"/>
  <c r="G6" i="35"/>
  <c r="G7" i="35"/>
  <c r="G8" i="35"/>
  <c r="G9" i="35"/>
  <c r="G10" i="35"/>
  <c r="G11" i="35"/>
  <c r="G12" i="35"/>
  <c r="G13" i="35"/>
  <c r="G14" i="35"/>
  <c r="G15" i="35"/>
  <c r="G6" i="37"/>
  <c r="G7" i="37"/>
  <c r="G8" i="37"/>
  <c r="G9" i="37"/>
  <c r="G10" i="37"/>
  <c r="G11" i="37"/>
  <c r="G12" i="37"/>
  <c r="G13" i="37"/>
  <c r="G14" i="37"/>
  <c r="G15" i="37"/>
  <c r="G6" i="38"/>
  <c r="G7" i="38"/>
  <c r="G8" i="38"/>
  <c r="G9" i="38"/>
  <c r="G10" i="38"/>
  <c r="G11" i="38"/>
  <c r="G12" i="38"/>
  <c r="G13" i="38"/>
  <c r="G14" i="38"/>
  <c r="G15" i="38"/>
  <c r="G6" i="39"/>
  <c r="G7" i="39"/>
  <c r="G8" i="39"/>
  <c r="G9" i="39"/>
  <c r="G10" i="39"/>
  <c r="G11" i="39"/>
  <c r="G12" i="39"/>
  <c r="G13" i="39"/>
  <c r="G14" i="39"/>
  <c r="G15" i="39"/>
  <c r="G6" i="40"/>
  <c r="G7" i="40"/>
  <c r="G8" i="40"/>
  <c r="G9" i="40"/>
  <c r="G10" i="40"/>
  <c r="G11" i="40"/>
  <c r="G12" i="40"/>
  <c r="G13" i="40"/>
  <c r="G14" i="40"/>
  <c r="G15" i="40"/>
  <c r="G6" i="41"/>
  <c r="G7" i="41"/>
  <c r="G8" i="41"/>
  <c r="G9" i="41"/>
  <c r="G10" i="41"/>
  <c r="G11" i="41"/>
  <c r="G12" i="41"/>
  <c r="G13" i="41"/>
  <c r="G14" i="41"/>
  <c r="G15" i="41"/>
  <c r="G6" i="42"/>
  <c r="G7" i="42"/>
  <c r="G8" i="42"/>
  <c r="G9" i="42"/>
  <c r="G10" i="42"/>
  <c r="G11" i="42"/>
  <c r="G12" i="42"/>
  <c r="G13" i="42"/>
  <c r="G14" i="42"/>
  <c r="G15" i="42"/>
  <c r="G6" i="21"/>
  <c r="G7" i="21"/>
  <c r="G8" i="21"/>
  <c r="G9" i="21"/>
  <c r="G10" i="21"/>
  <c r="G11" i="21"/>
  <c r="G12" i="21"/>
  <c r="G13" i="21"/>
  <c r="G14" i="21"/>
  <c r="G15" i="21"/>
  <c r="G5" i="22"/>
  <c r="G5" i="23"/>
  <c r="G5" i="24"/>
  <c r="G5" i="26"/>
  <c r="G5" i="1"/>
  <c r="G5" i="2"/>
  <c r="G5" i="4"/>
  <c r="G5" i="3"/>
  <c r="G5" i="5"/>
  <c r="G5" i="10"/>
  <c r="G5" i="11"/>
  <c r="G5" i="12"/>
  <c r="G5" i="13"/>
  <c r="G5" i="14"/>
  <c r="G5" i="15"/>
  <c r="G5" i="16"/>
  <c r="G5" i="17"/>
  <c r="G5" i="18"/>
  <c r="G5" i="27"/>
  <c r="G5" i="28"/>
  <c r="G5" i="29"/>
  <c r="G5" i="30"/>
  <c r="G5" i="31"/>
  <c r="G5" i="45"/>
  <c r="G5" i="32"/>
  <c r="G5" i="44"/>
  <c r="G5" i="34"/>
  <c r="G5" i="35"/>
  <c r="G5" i="37"/>
  <c r="G5" i="38"/>
  <c r="G5" i="39"/>
  <c r="G5" i="40"/>
  <c r="G5" i="41"/>
  <c r="G5" i="42"/>
  <c r="G5" i="21"/>
  <c r="G36" i="24"/>
  <c r="G36" i="26"/>
  <c r="G36" i="3"/>
  <c r="G36" i="11"/>
  <c r="G36" i="12"/>
  <c r="G36" i="13"/>
  <c r="G36" i="16"/>
  <c r="G36" i="28"/>
  <c r="G36" i="29"/>
  <c r="G36" i="30"/>
  <c r="G36" i="34"/>
  <c r="G36" i="37"/>
  <c r="G36" i="41"/>
  <c r="G36" i="21" l="1"/>
  <c r="G36" i="17"/>
  <c r="G36" i="32"/>
  <c r="G36" i="18"/>
  <c r="G36" i="22"/>
  <c r="G36" i="14"/>
  <c r="G36" i="38"/>
  <c r="G36" i="35"/>
  <c r="G36" i="44"/>
  <c r="G36" i="45"/>
  <c r="G36" i="1"/>
  <c r="G36" i="39"/>
  <c r="G36" i="10"/>
  <c r="G36" i="42"/>
  <c r="G36" i="40"/>
  <c r="G36" i="31"/>
  <c r="G36" i="15"/>
  <c r="G36" i="4"/>
  <c r="G36" i="2"/>
  <c r="G36" i="23"/>
</calcChain>
</file>

<file path=xl/sharedStrings.xml><?xml version="1.0" encoding="utf-8"?>
<sst xmlns="http://schemas.openxmlformats.org/spreadsheetml/2006/main" count="3027" uniqueCount="134">
  <si>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</si>
  <si>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</si>
  <si>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</si>
  <si>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</si>
  <si>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</si>
  <si>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</si>
  <si>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</si>
  <si>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</si>
  <si>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</si>
  <si>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</si>
  <si>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</si>
  <si>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</si>
  <si>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</si>
  <si>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</si>
  <si>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</si>
  <si>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</si>
  <si>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</si>
  <si>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</si>
  <si>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</si>
  <si>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</si>
  <si>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</si>
  <si>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</si>
  <si>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</si>
  <si>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</si>
  <si>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</si>
  <si>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</si>
  <si>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</si>
  <si>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</si>
  <si>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</si>
  <si>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</si>
  <si>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</si>
  <si>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</si>
  <si>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</si>
  <si>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</si>
  <si>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</si>
  <si>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</si>
  <si>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</si>
  <si>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</si>
  <si>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</si>
  <si>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</si>
  <si>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</si>
  <si>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</si>
  <si>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</si>
  <si>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</si>
  <si>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</si>
  <si>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</si>
  <si>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</si>
  <si>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</si>
  <si>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</si>
  <si>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</si>
  <si>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</si>
  <si>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</si>
  <si>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</si>
  <si>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</si>
  <si>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</si>
  <si>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</si>
  <si>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</si>
  <si>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</si>
  <si>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</si>
  <si>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</si>
  <si>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</si>
  <si>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</si>
  <si>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</si>
  <si>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</si>
  <si>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</si>
  <si>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</si>
  <si>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</si>
  <si>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</si>
  <si>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</si>
  <si>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</si>
  <si>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</si>
  <si>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</si>
  <si>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</si>
  <si>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</si>
  <si>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</si>
  <si>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</si>
  <si>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</si>
  <si>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</si>
  <si>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</si>
  <si>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</si>
  <si>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</si>
  <si>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</si>
  <si>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</si>
  <si>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</si>
  <si>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</si>
  <si>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</si>
  <si>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</si>
  <si>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</si>
  <si>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</si>
  <si>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</si>
  <si>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</si>
  <si>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</si>
  <si>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</si>
  <si>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</si>
  <si>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</si>
  <si>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</si>
  <si>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</si>
  <si>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</si>
  <si>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</si>
  <si>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</si>
  <si>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</si>
  <si>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</si>
  <si>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</si>
  <si>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</si>
  <si>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</si>
  <si>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</si>
  <si>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</si>
  <si>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</si>
  <si>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</si>
  <si>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</si>
  <si>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</si>
  <si>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</si>
  <si>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</si>
  <si>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</si>
  <si>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</si>
  <si>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</si>
  <si>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</si>
  <si>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</si>
  <si>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</si>
  <si>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 xml:space="preserve">              Kennisbeheer</t>
  </si>
  <si>
    <t xml:space="preserve">               Kennisbeheer</t>
  </si>
  <si>
    <t>ART CITIES</t>
  </si>
  <si>
    <t>2012-2013</t>
  </si>
  <si>
    <t>2009-2013</t>
  </si>
  <si>
    <t>EVOLUTIE VAN HET AANTAL AANKOMSTEN VAN 2009 TOT 2013</t>
  </si>
  <si>
    <t>TREND IN THE NUMBER OF ARRIVALS FROM 2009 TO 2013</t>
  </si>
  <si>
    <t>2012*</t>
  </si>
  <si>
    <t>2013*</t>
  </si>
  <si>
    <t>* inclusief gastenkamers</t>
  </si>
  <si>
    <t>* B&amp;B included</t>
  </si>
  <si>
    <t>** inclusief gastenkamers</t>
  </si>
  <si>
    <t>** B&amp;B included</t>
  </si>
  <si>
    <t>2013**</t>
  </si>
  <si>
    <t>2012**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</si>
</sst>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+0.0%;\-0.0%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5" fillId="0" borderId="7" xfId="0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6" fillId="0" borderId="0" xfId="0" applyFont="1"/>
    <xf numFmtId="0" fontId="5" fillId="0" borderId="8" xfId="0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6" fillId="0" borderId="9" xfId="0" applyFont="1" applyBorder="1"/>
    <xf numFmtId="3" fontId="6" fillId="0" borderId="10" xfId="0" quotePrefix="1" applyNumberFormat="1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 applyBorder="1"/>
    <xf numFmtId="3" fontId="6" fillId="0" borderId="1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7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7" xfId="0" applyNumberFormat="1" applyFont="1" applyBorder="1"/>
    <xf numFmtId="3" fontId="6" fillId="0" borderId="12" xfId="0" applyNumberFormat="1" applyFont="1" applyBorder="1"/>
    <xf numFmtId="0" fontId="6" fillId="0" borderId="6" xfId="0" applyFont="1" applyBorder="1"/>
    <xf numFmtId="0" fontId="4" fillId="0" borderId="0" xfId="0" applyFont="1" applyFill="1"/>
    <xf numFmtId="0" fontId="5" fillId="0" borderId="7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165" fontId="6" fillId="0" borderId="10" xfId="0" applyNumberFormat="1" applyFont="1" applyBorder="1" applyAlignment="1">
      <alignment horizontal="right"/>
    </xf>
    <xf numFmtId="165" fontId="6" fillId="0" borderId="10" xfId="0" quotePrefix="1" applyNumberFormat="1" applyFont="1" applyBorder="1" applyAlignment="1">
      <alignment horizontal="right"/>
    </xf>
    <xf numFmtId="0" fontId="9" fillId="0" borderId="0" xfId="0" applyFont="1"/>
    <xf numFmtId="3" fontId="6" fillId="0" borderId="10" xfId="0" quotePrefix="1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8" xfId="0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9" fontId="6" fillId="0" borderId="0" xfId="1" applyFont="1"/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1" fillId="0" borderId="0" xfId="0" applyFont="1"/>
    <xf numFmtId="0" fontId="4" fillId="0" borderId="0" xfId="0" applyFont="1" applyBorder="1"/>
    <xf numFmtId="3" fontId="6" fillId="0" borderId="12" xfId="0" quotePrefix="1" applyNumberFormat="1" applyFont="1" applyBorder="1" applyAlignment="1">
      <alignment horizontal="right"/>
    </xf>
    <xf numFmtId="3" fontId="5" fillId="2" borderId="12" xfId="0" quotePrefix="1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0" fillId="0" borderId="0" xfId="0" applyBorder="1"/>
    <xf numFmtId="0" fontId="5" fillId="0" borderId="7" xfId="0" applyFont="1" applyBorder="1"/>
    <xf numFmtId="0" fontId="5" fillId="0" borderId="8" xfId="0" applyFont="1" applyBorder="1"/>
    <xf numFmtId="3" fontId="13" fillId="0" borderId="3" xfId="0" applyNumberFormat="1" applyFont="1" applyBorder="1"/>
    <xf numFmtId="3" fontId="13" fillId="0" borderId="9" xfId="0" applyNumberFormat="1" applyFont="1" applyBorder="1"/>
    <xf numFmtId="3" fontId="6" fillId="0" borderId="3" xfId="0" applyNumberFormat="1" applyFont="1" applyBorder="1"/>
    <xf numFmtId="3" fontId="6" fillId="0" borderId="9" xfId="0" applyNumberFormat="1" applyFont="1" applyBorder="1"/>
    <xf numFmtId="0" fontId="3" fillId="3" borderId="1" xfId="0" applyFont="1" applyFill="1" applyBorder="1"/>
    <xf numFmtId="0" fontId="11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/>
    <xf numFmtId="0" fontId="11" fillId="3" borderId="5" xfId="0" applyFont="1" applyFill="1" applyBorder="1"/>
    <xf numFmtId="0" fontId="11" fillId="3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/>
    <xf numFmtId="0" fontId="10" fillId="3" borderId="2" xfId="0" applyFont="1" applyFill="1" applyBorder="1"/>
    <xf numFmtId="0" fontId="10" fillId="3" borderId="5" xfId="0" applyFont="1" applyFill="1" applyBorder="1"/>
    <xf numFmtId="3" fontId="11" fillId="3" borderId="2" xfId="0" applyNumberFormat="1" applyFont="1" applyFill="1" applyBorder="1"/>
    <xf numFmtId="3" fontId="11" fillId="3" borderId="5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5" fillId="3" borderId="11" xfId="0" applyNumberFormat="1" applyFont="1" applyFill="1" applyBorder="1"/>
    <xf numFmtId="3" fontId="12" fillId="3" borderId="13" xfId="0" applyNumberFormat="1" applyFont="1" applyFill="1" applyBorder="1"/>
    <xf numFmtId="3" fontId="5" fillId="3" borderId="11" xfId="0" quotePrefix="1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right"/>
    </xf>
    <xf numFmtId="165" fontId="5" fillId="3" borderId="11" xfId="0" quotePrefix="1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5" fillId="3" borderId="13" xfId="0" applyNumberFormat="1" applyFont="1" applyFill="1" applyBorder="1"/>
    <xf numFmtId="3" fontId="5" fillId="3" borderId="13" xfId="0" applyNumberFormat="1" applyFont="1" applyFill="1" applyBorder="1" applyAlignment="1">
      <alignment horizontal="right"/>
    </xf>
    <xf numFmtId="3" fontId="1" fillId="0" borderId="10" xfId="0" applyNumberFormat="1" applyFont="1" applyBorder="1"/>
    <xf numFmtId="3" fontId="1" fillId="0" borderId="10" xfId="0" quotePrefix="1" applyNumberFormat="1" applyFont="1" applyBorder="1" applyAlignment="1">
      <alignment horizontal="right"/>
    </xf>
    <xf numFmtId="3" fontId="1" fillId="0" borderId="9" xfId="0" applyNumberFormat="1" applyFont="1" applyBorder="1"/>
    <xf numFmtId="3" fontId="1" fillId="0" borderId="10" xfId="0" quotePrefix="1" applyNumberFormat="1" applyFont="1" applyFill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3" fontId="6" fillId="3" borderId="10" xfId="0" quotePrefix="1" applyNumberFormat="1" applyFont="1" applyFill="1" applyBorder="1" applyAlignment="1">
      <alignment horizontal="right"/>
    </xf>
    <xf numFmtId="3" fontId="13" fillId="3" borderId="8" xfId="0" applyNumberFormat="1" applyFont="1" applyFill="1" applyBorder="1"/>
    <xf numFmtId="3" fontId="6" fillId="3" borderId="10" xfId="0" applyNumberFormat="1" applyFont="1" applyFill="1" applyBorder="1"/>
    <xf numFmtId="3" fontId="6" fillId="3" borderId="8" xfId="0" applyNumberFormat="1" applyFont="1" applyFill="1" applyBorder="1"/>
  </cellXfs>
  <cellStyles count="3">
    <cellStyle name="Procent" xfId="1" builtinId="5"/>
    <cellStyle name="Standaard" xfId="0" builtinId="0"/>
    <cellStyle name="Standaard_9597BEL" xfId="2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6163</xdr:rowOff>
    </xdr:from>
    <xdr:to>
      <xdr:col>0</xdr:col>
      <xdr:colOff>333375</xdr:colOff>
      <xdr:row>41</xdr:row>
      <xdr:rowOff>6163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05575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140633</xdr:rowOff>
    </xdr:from>
    <xdr:to>
      <xdr:col>0</xdr:col>
      <xdr:colOff>333375</xdr:colOff>
      <xdr:row>40</xdr:row>
      <xdr:rowOff>129428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71957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6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37</xdr:row>
      <xdr:rowOff>140634</xdr:rowOff>
    </xdr:from>
    <xdr:to>
      <xdr:col>0</xdr:col>
      <xdr:colOff>344580</xdr:colOff>
      <xdr:row>40</xdr:row>
      <xdr:rowOff>129429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" y="6471958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tabSelected="1"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3"/>
      <c r="C1" s="53"/>
      <c r="D1" s="53"/>
      <c r="E1" s="53"/>
      <c r="F1" s="54"/>
      <c r="G1" s="54"/>
      <c r="H1" s="54"/>
      <c r="I1" s="55" t="s">
        <v>72</v>
      </c>
    </row>
    <row r="2" spans="1:10" s="1" customFormat="1" ht="18.75" customHeight="1" x14ac:dyDescent="0.3">
      <c r="A2" s="56" t="s">
        <v>125</v>
      </c>
      <c r="B2" s="57"/>
      <c r="C2" s="57"/>
      <c r="D2" s="57"/>
      <c r="E2" s="58"/>
      <c r="F2" s="59"/>
      <c r="G2" s="59"/>
      <c r="H2" s="59"/>
      <c r="I2" s="60" t="s">
        <v>73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5429582</v>
      </c>
      <c r="C5" s="17">
        <v>5801632</v>
      </c>
      <c r="D5" s="17">
        <v>6123995</v>
      </c>
      <c r="E5" s="89">
        <v>6312619</v>
      </c>
      <c r="F5" s="89">
        <v>6468075</v>
      </c>
      <c r="G5" s="28">
        <f>IF(E5&gt;0,F5/E5-1,"-")</f>
        <v>2.4626228828319885E-2</v>
      </c>
      <c r="H5" s="29">
        <f>IF(B5&gt;0,((F5/B5)^(1/4)-1),"-")</f>
        <v>4.4725421649703723E-2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1839491</v>
      </c>
      <c r="C6" s="8">
        <v>1933579</v>
      </c>
      <c r="D6" s="8">
        <v>1920003</v>
      </c>
      <c r="E6" s="90">
        <v>1852656</v>
      </c>
      <c r="F6" s="90">
        <v>1760620</v>
      </c>
      <c r="G6" s="28">
        <f t="shared" ref="G6:G38" si="0">IF(E6&gt;0,F6/E6-1,"-")</f>
        <v>-4.9677867882650606E-2</v>
      </c>
      <c r="H6" s="29">
        <f t="shared" ref="H6:H38" si="1">IF(B6&gt;0,((F6/B6)^(1/4)-1),"-")</f>
        <v>-1.0895925450443045E-2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769924</v>
      </c>
      <c r="C7" s="8">
        <v>814684</v>
      </c>
      <c r="D7" s="8">
        <v>838287</v>
      </c>
      <c r="E7" s="90">
        <v>814775</v>
      </c>
      <c r="F7" s="90">
        <v>838320</v>
      </c>
      <c r="G7" s="28">
        <f t="shared" si="0"/>
        <v>2.8897548402933237E-2</v>
      </c>
      <c r="H7" s="29">
        <f t="shared" si="1"/>
        <v>2.1504989883089687E-2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1096381</v>
      </c>
      <c r="C8" s="8">
        <v>1153949</v>
      </c>
      <c r="D8" s="8">
        <v>1211281</v>
      </c>
      <c r="E8" s="90">
        <v>1211080</v>
      </c>
      <c r="F8" s="90">
        <v>1258878</v>
      </c>
      <c r="G8" s="28">
        <f t="shared" si="0"/>
        <v>3.9467252369785655E-2</v>
      </c>
      <c r="H8" s="29">
        <f t="shared" si="1"/>
        <v>3.5155361365917237E-2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858258</v>
      </c>
      <c r="C9" s="8">
        <v>869519</v>
      </c>
      <c r="D9" s="8">
        <v>875831</v>
      </c>
      <c r="E9" s="90">
        <v>927813</v>
      </c>
      <c r="F9" s="90">
        <v>968447</v>
      </c>
      <c r="G9" s="28">
        <f t="shared" si="0"/>
        <v>4.3795463094395082E-2</v>
      </c>
      <c r="H9" s="29">
        <f t="shared" si="1"/>
        <v>3.065781217883079E-2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80111</v>
      </c>
      <c r="C10" s="8">
        <v>83906</v>
      </c>
      <c r="D10" s="8">
        <v>93689</v>
      </c>
      <c r="E10" s="90">
        <v>94551</v>
      </c>
      <c r="F10" s="90">
        <v>96268</v>
      </c>
      <c r="G10" s="28">
        <f t="shared" si="0"/>
        <v>1.8159511797865679E-2</v>
      </c>
      <c r="H10" s="29">
        <f t="shared" si="1"/>
        <v>4.7001850085013563E-2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41632</v>
      </c>
      <c r="C11" s="8">
        <v>41581</v>
      </c>
      <c r="D11" s="8">
        <v>44072</v>
      </c>
      <c r="E11" s="90">
        <v>48824</v>
      </c>
      <c r="F11" s="90">
        <v>53043</v>
      </c>
      <c r="G11" s="28">
        <f t="shared" si="0"/>
        <v>8.6412420121251943E-2</v>
      </c>
      <c r="H11" s="29">
        <f t="shared" si="1"/>
        <v>6.2429695577020272E-2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57200</v>
      </c>
      <c r="C12" s="8">
        <v>58283</v>
      </c>
      <c r="D12" s="8">
        <v>62073</v>
      </c>
      <c r="E12" s="90">
        <v>63059</v>
      </c>
      <c r="F12" s="90">
        <v>62513</v>
      </c>
      <c r="G12" s="28">
        <f t="shared" si="0"/>
        <v>-8.6585578585134382E-3</v>
      </c>
      <c r="H12" s="29">
        <f t="shared" si="1"/>
        <v>2.2453528683703095E-2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65779</v>
      </c>
      <c r="C13" s="8">
        <v>72647</v>
      </c>
      <c r="D13" s="8">
        <v>72161</v>
      </c>
      <c r="E13" s="90">
        <v>73988</v>
      </c>
      <c r="F13" s="90">
        <v>70345</v>
      </c>
      <c r="G13" s="28">
        <f t="shared" si="0"/>
        <v>-4.9237714223928197E-2</v>
      </c>
      <c r="H13" s="29">
        <f t="shared" si="1"/>
        <v>1.6919304533140611E-2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31307</v>
      </c>
      <c r="C14" s="8">
        <v>34238</v>
      </c>
      <c r="D14" s="8">
        <v>36665</v>
      </c>
      <c r="E14" s="90">
        <v>38320</v>
      </c>
      <c r="F14" s="90">
        <v>35480</v>
      </c>
      <c r="G14" s="28">
        <f t="shared" si="0"/>
        <v>-7.4112734864300589E-2</v>
      </c>
      <c r="H14" s="29">
        <f t="shared" si="1"/>
        <v>3.1776280071106999E-2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236770</v>
      </c>
      <c r="C15" s="8">
        <v>258163</v>
      </c>
      <c r="D15" s="8">
        <v>278908</v>
      </c>
      <c r="E15" s="90">
        <v>274874</v>
      </c>
      <c r="F15" s="90">
        <v>280252</v>
      </c>
      <c r="G15" s="28">
        <f t="shared" si="0"/>
        <v>1.9565328113972269E-2</v>
      </c>
      <c r="H15" s="29">
        <f t="shared" si="1"/>
        <v>4.3050922730560437E-2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295734</v>
      </c>
      <c r="C16" s="8">
        <v>342025</v>
      </c>
      <c r="D16" s="8">
        <v>367236</v>
      </c>
      <c r="E16" s="90">
        <v>341267</v>
      </c>
      <c r="F16" s="90">
        <v>340154</v>
      </c>
      <c r="G16" s="28">
        <f t="shared" ref="G16:G35" si="2">IF(E16&gt;0,F16/E16-1,"-")</f>
        <v>-3.2613759900605999E-3</v>
      </c>
      <c r="H16" s="29">
        <f t="shared" ref="H16:H35" si="3">IF(B16&gt;0,((F16/B16)^(1/4)-1),"-")</f>
        <v>3.560367095223671E-2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38228</v>
      </c>
      <c r="C17" s="8">
        <v>39429</v>
      </c>
      <c r="D17" s="8">
        <v>39065</v>
      </c>
      <c r="E17" s="90">
        <v>41068</v>
      </c>
      <c r="F17" s="90">
        <v>44218</v>
      </c>
      <c r="G17" s="28">
        <f t="shared" si="2"/>
        <v>7.6702055128080149E-2</v>
      </c>
      <c r="H17" s="29">
        <f t="shared" si="3"/>
        <v>3.7061184185168905E-2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29843</v>
      </c>
      <c r="C18" s="8">
        <v>29176</v>
      </c>
      <c r="D18" s="8">
        <v>31851</v>
      </c>
      <c r="E18" s="90">
        <v>27188</v>
      </c>
      <c r="F18" s="90">
        <v>28375</v>
      </c>
      <c r="G18" s="28">
        <f t="shared" si="2"/>
        <v>4.3658967191408049E-2</v>
      </c>
      <c r="H18" s="29">
        <f t="shared" si="3"/>
        <v>-1.2531279022878872E-2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36273</v>
      </c>
      <c r="C19" s="8">
        <v>37623</v>
      </c>
      <c r="D19" s="8">
        <v>40897</v>
      </c>
      <c r="E19" s="90">
        <v>44253</v>
      </c>
      <c r="F19" s="90">
        <v>42891</v>
      </c>
      <c r="G19" s="28">
        <f t="shared" si="2"/>
        <v>-3.0777574401735452E-2</v>
      </c>
      <c r="H19" s="29">
        <f t="shared" si="3"/>
        <v>4.2787157618042304E-2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78991</v>
      </c>
      <c r="C20" s="8">
        <v>84115</v>
      </c>
      <c r="D20" s="8">
        <v>87733</v>
      </c>
      <c r="E20" s="90">
        <v>88632</v>
      </c>
      <c r="F20" s="90">
        <v>89268</v>
      </c>
      <c r="G20" s="28">
        <f t="shared" si="2"/>
        <v>7.1757378824803819E-3</v>
      </c>
      <c r="H20" s="29">
        <f t="shared" si="3"/>
        <v>3.1049576551486657E-2</v>
      </c>
      <c r="I20" s="84" t="s">
        <v>78</v>
      </c>
      <c r="J20" s="15"/>
    </row>
    <row r="21" spans="1:10" ht="14.1" customHeight="1" x14ac:dyDescent="0.2">
      <c r="A21" s="78" t="s">
        <v>87</v>
      </c>
      <c r="B21" s="32">
        <v>29336</v>
      </c>
      <c r="C21" s="8">
        <v>31311</v>
      </c>
      <c r="D21" s="8">
        <v>31368</v>
      </c>
      <c r="E21" s="90">
        <v>33430</v>
      </c>
      <c r="F21" s="90">
        <v>32570</v>
      </c>
      <c r="G21" s="28">
        <f t="shared" si="2"/>
        <v>-2.5725396350583352E-2</v>
      </c>
      <c r="H21" s="29">
        <f t="shared" si="3"/>
        <v>2.6488800589825612E-2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24993</v>
      </c>
      <c r="C22" s="8">
        <v>26633</v>
      </c>
      <c r="D22" s="8">
        <v>30643</v>
      </c>
      <c r="E22" s="90">
        <v>32465</v>
      </c>
      <c r="F22" s="90">
        <v>31959</v>
      </c>
      <c r="G22" s="28">
        <f t="shared" si="2"/>
        <v>-1.5586015709225354E-2</v>
      </c>
      <c r="H22" s="29">
        <f t="shared" si="3"/>
        <v>6.3392757548583534E-2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32297</v>
      </c>
      <c r="C23" s="78">
        <v>37186</v>
      </c>
      <c r="D23" s="79">
        <v>41399</v>
      </c>
      <c r="E23" s="90">
        <v>40448</v>
      </c>
      <c r="F23" s="90">
        <v>42990</v>
      </c>
      <c r="G23" s="28">
        <f t="shared" si="2"/>
        <v>6.2846123417721556E-2</v>
      </c>
      <c r="H23" s="29">
        <f t="shared" si="3"/>
        <v>7.4116320365289479E-2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30748</v>
      </c>
      <c r="C24" s="8">
        <v>35122</v>
      </c>
      <c r="D24" s="8">
        <v>38463</v>
      </c>
      <c r="E24" s="90">
        <v>39624</v>
      </c>
      <c r="F24" s="90">
        <v>40686</v>
      </c>
      <c r="G24" s="28">
        <f t="shared" si="2"/>
        <v>2.6801938219261023E-2</v>
      </c>
      <c r="H24" s="29">
        <f t="shared" si="3"/>
        <v>7.2524028066539126E-2</v>
      </c>
      <c r="I24" s="84" t="s">
        <v>33</v>
      </c>
      <c r="J24" s="15"/>
    </row>
    <row r="25" spans="1:10" ht="14.1" customHeight="1" x14ac:dyDescent="0.2">
      <c r="A25" s="78" t="s">
        <v>34</v>
      </c>
      <c r="B25" s="32">
        <v>70790</v>
      </c>
      <c r="C25" s="8">
        <v>80489</v>
      </c>
      <c r="D25" s="8">
        <v>90531</v>
      </c>
      <c r="E25" s="90">
        <v>97343</v>
      </c>
      <c r="F25" s="90">
        <v>101057</v>
      </c>
      <c r="G25" s="28">
        <f t="shared" si="2"/>
        <v>3.8153745004776862E-2</v>
      </c>
      <c r="H25" s="29">
        <f t="shared" si="3"/>
        <v>9.3071629239423581E-2</v>
      </c>
      <c r="I25" s="84" t="s">
        <v>35</v>
      </c>
      <c r="J25" s="15"/>
    </row>
    <row r="26" spans="1:10" ht="14.1" customHeight="1" x14ac:dyDescent="0.2">
      <c r="A26" s="78" t="s">
        <v>37</v>
      </c>
      <c r="B26" s="32">
        <v>52010</v>
      </c>
      <c r="C26" s="8">
        <v>68609</v>
      </c>
      <c r="D26" s="8">
        <v>89942</v>
      </c>
      <c r="E26" s="90">
        <v>103606</v>
      </c>
      <c r="F26" s="90">
        <v>105462</v>
      </c>
      <c r="G26" s="28">
        <f t="shared" si="2"/>
        <v>1.7914020423527521E-2</v>
      </c>
      <c r="H26" s="29">
        <f t="shared" si="3"/>
        <v>0.19330727232050027</v>
      </c>
      <c r="I26" s="84" t="s">
        <v>38</v>
      </c>
      <c r="J26" s="15"/>
    </row>
    <row r="27" spans="1:10" ht="14.1" customHeight="1" x14ac:dyDescent="0.2">
      <c r="A27" s="78" t="s">
        <v>39</v>
      </c>
      <c r="B27" s="32">
        <v>264069</v>
      </c>
      <c r="C27" s="8">
        <v>293003</v>
      </c>
      <c r="D27" s="8">
        <v>325240</v>
      </c>
      <c r="E27" s="90">
        <v>327987</v>
      </c>
      <c r="F27" s="90">
        <v>329910</v>
      </c>
      <c r="G27" s="28">
        <f t="shared" si="2"/>
        <v>5.8630372545254161E-3</v>
      </c>
      <c r="H27" s="29">
        <f t="shared" si="3"/>
        <v>5.7230088965456449E-2</v>
      </c>
      <c r="I27" s="84" t="s">
        <v>40</v>
      </c>
      <c r="J27" s="15"/>
    </row>
    <row r="28" spans="1:10" ht="14.1" customHeight="1" x14ac:dyDescent="0.2">
      <c r="A28" s="78" t="s">
        <v>41</v>
      </c>
      <c r="B28" s="32">
        <v>41892</v>
      </c>
      <c r="C28" s="8">
        <v>48517</v>
      </c>
      <c r="D28" s="8">
        <v>55159</v>
      </c>
      <c r="E28" s="90">
        <v>56833</v>
      </c>
      <c r="F28" s="90">
        <v>56237</v>
      </c>
      <c r="G28" s="28">
        <f t="shared" si="2"/>
        <v>-1.0486865025601366E-2</v>
      </c>
      <c r="H28" s="29">
        <f t="shared" si="3"/>
        <v>7.6397703468006561E-2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80047</v>
      </c>
      <c r="C29" s="8">
        <v>81026</v>
      </c>
      <c r="D29" s="8">
        <v>91414</v>
      </c>
      <c r="E29" s="90">
        <v>111962</v>
      </c>
      <c r="F29" s="90">
        <v>112278</v>
      </c>
      <c r="G29" s="28">
        <f t="shared" si="2"/>
        <v>2.8223861667351358E-3</v>
      </c>
      <c r="H29" s="29">
        <f t="shared" si="3"/>
        <v>8.8271866089377538E-2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75216</v>
      </c>
      <c r="C30" s="8">
        <v>79908</v>
      </c>
      <c r="D30" s="8">
        <v>101448</v>
      </c>
      <c r="E30" s="90">
        <v>122054</v>
      </c>
      <c r="F30" s="90">
        <v>149399</v>
      </c>
      <c r="G30" s="28">
        <f t="shared" si="2"/>
        <v>0.22404017893719175</v>
      </c>
      <c r="H30" s="29">
        <f t="shared" si="3"/>
        <v>0.18716029809298562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35719</v>
      </c>
      <c r="C31" s="8">
        <v>41554</v>
      </c>
      <c r="D31" s="8">
        <v>44195</v>
      </c>
      <c r="E31" s="90">
        <v>42825</v>
      </c>
      <c r="F31" s="90">
        <v>46783</v>
      </c>
      <c r="G31" s="28">
        <f t="shared" si="2"/>
        <v>9.2422650321074107E-2</v>
      </c>
      <c r="H31" s="29">
        <f t="shared" si="3"/>
        <v>6.9786699396783058E-2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23387</v>
      </c>
      <c r="C32" s="8">
        <v>26507</v>
      </c>
      <c r="D32" s="8">
        <v>29410</v>
      </c>
      <c r="E32" s="90">
        <v>35940</v>
      </c>
      <c r="F32" s="90">
        <v>38413</v>
      </c>
      <c r="G32" s="28">
        <f t="shared" si="2"/>
        <v>6.8809126321647263E-2</v>
      </c>
      <c r="H32" s="29">
        <f t="shared" si="3"/>
        <v>0.13207689722491622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24065</v>
      </c>
      <c r="C33" s="8">
        <v>27662</v>
      </c>
      <c r="D33" s="8">
        <v>34495</v>
      </c>
      <c r="E33" s="90">
        <v>37922</v>
      </c>
      <c r="F33" s="90">
        <v>44919</v>
      </c>
      <c r="G33" s="28">
        <f t="shared" si="2"/>
        <v>0.18451031063762469</v>
      </c>
      <c r="H33" s="29">
        <f t="shared" si="3"/>
        <v>0.16885611521623267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36672</v>
      </c>
      <c r="C34" s="78">
        <v>40480</v>
      </c>
      <c r="D34" s="79">
        <v>45026</v>
      </c>
      <c r="E34" s="90">
        <v>46223</v>
      </c>
      <c r="F34" s="90">
        <v>47714</v>
      </c>
      <c r="G34" s="28">
        <f t="shared" si="2"/>
        <v>3.2256668757977724E-2</v>
      </c>
      <c r="H34" s="29">
        <f t="shared" si="3"/>
        <v>6.8016119615251336E-2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24757</v>
      </c>
      <c r="C35" s="78">
        <v>35052</v>
      </c>
      <c r="D35" s="79">
        <v>45160</v>
      </c>
      <c r="E35" s="90">
        <v>49726</v>
      </c>
      <c r="F35" s="90">
        <v>52033</v>
      </c>
      <c r="G35" s="28">
        <f t="shared" si="2"/>
        <v>4.63942404375981E-2</v>
      </c>
      <c r="H35" s="29">
        <f t="shared" si="3"/>
        <v>0.20405191393516087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411744</v>
      </c>
      <c r="C36" s="33">
        <v>380443</v>
      </c>
      <c r="D36" s="33">
        <v>400496</v>
      </c>
      <c r="E36" s="91">
        <v>439289</v>
      </c>
      <c r="F36" s="91">
        <v>482803</v>
      </c>
      <c r="G36" s="28">
        <f t="shared" si="0"/>
        <v>9.9055519259530822E-2</v>
      </c>
      <c r="H36" s="29">
        <f t="shared" si="1"/>
        <v>4.0604429442562706E-2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6813664</v>
      </c>
      <c r="C37" s="70">
        <v>7186419</v>
      </c>
      <c r="D37" s="70">
        <v>7494141</v>
      </c>
      <c r="E37" s="70">
        <v>7560025</v>
      </c>
      <c r="F37" s="70">
        <v>7684285</v>
      </c>
      <c r="G37" s="71">
        <f t="shared" si="0"/>
        <v>1.6436453583156041E-2</v>
      </c>
      <c r="H37" s="72">
        <f t="shared" si="1"/>
        <v>3.0518250600739982E-2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12243246</v>
      </c>
      <c r="C38" s="73">
        <v>12988051</v>
      </c>
      <c r="D38" s="73">
        <v>13618136</v>
      </c>
      <c r="E38" s="73">
        <v>13872644</v>
      </c>
      <c r="F38" s="73">
        <v>14152360</v>
      </c>
      <c r="G38" s="71">
        <f t="shared" si="0"/>
        <v>2.0163135448440839E-2</v>
      </c>
      <c r="H38" s="71">
        <f t="shared" si="1"/>
        <v>3.6890923613817739E-2</v>
      </c>
      <c r="I38" s="73" t="s">
        <v>48</v>
      </c>
      <c r="J38" s="15"/>
    </row>
    <row r="39" spans="1:10" ht="12.75" customHeight="1" x14ac:dyDescent="0.2">
      <c r="A39" s="12" t="s">
        <v>119</v>
      </c>
      <c r="B39" s="35"/>
      <c r="C39" s="85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5"/>
      <c r="C40" s="85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52</v>
      </c>
      <c r="J1" s="41"/>
    </row>
    <row r="2" spans="1:10" s="1" customFormat="1" ht="18.75" customHeight="1" x14ac:dyDescent="0.3">
      <c r="A2" s="56" t="s">
        <v>125</v>
      </c>
      <c r="B2" s="61"/>
      <c r="C2" s="61"/>
      <c r="D2" s="59"/>
      <c r="E2" s="59"/>
      <c r="F2" s="59"/>
      <c r="G2" s="59"/>
      <c r="H2" s="59"/>
      <c r="I2" s="60"/>
      <c r="J2" s="41"/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1542666</v>
      </c>
      <c r="C5" s="8">
        <v>1615573</v>
      </c>
      <c r="D5" s="8">
        <v>1695299</v>
      </c>
      <c r="E5" s="90">
        <v>1730961</v>
      </c>
      <c r="F5" s="90">
        <v>1778901</v>
      </c>
      <c r="G5" s="28">
        <f>IF(E5&gt;0,F5/E5-1,"-")</f>
        <v>2.7695597994408905E-2</v>
      </c>
      <c r="H5" s="29">
        <f>IF(B5&gt;0,((F5/B5)^(1/4)-1),"-")</f>
        <v>3.6262942717291136E-2</v>
      </c>
      <c r="I5" s="83" t="s">
        <v>5</v>
      </c>
      <c r="J5" s="42"/>
    </row>
    <row r="6" spans="1:10" ht="14.1" customHeight="1" x14ac:dyDescent="0.2">
      <c r="A6" s="78" t="s">
        <v>8</v>
      </c>
      <c r="B6" s="51">
        <v>266266</v>
      </c>
      <c r="C6" s="8">
        <v>295610</v>
      </c>
      <c r="D6" s="8">
        <v>308737</v>
      </c>
      <c r="E6" s="90">
        <v>290812</v>
      </c>
      <c r="F6" s="90">
        <v>257808</v>
      </c>
      <c r="G6" s="28">
        <f t="shared" ref="G6:G38" si="0">IF(E6&gt;0,F6/E6-1,"-")</f>
        <v>-0.113489126996135</v>
      </c>
      <c r="H6" s="29">
        <f t="shared" ref="H6:H38" si="1">IF(B6&gt;0,((F6/B6)^(1/4)-1),"-")</f>
        <v>-8.0376954064195205E-3</v>
      </c>
      <c r="I6" s="84" t="s">
        <v>9</v>
      </c>
      <c r="J6" s="42"/>
    </row>
    <row r="7" spans="1:10" ht="14.1" customHeight="1" x14ac:dyDescent="0.2">
      <c r="A7" s="78" t="s">
        <v>10</v>
      </c>
      <c r="B7" s="51">
        <v>162198</v>
      </c>
      <c r="C7" s="8">
        <v>171960</v>
      </c>
      <c r="D7" s="8">
        <v>190623</v>
      </c>
      <c r="E7" s="90">
        <v>185198</v>
      </c>
      <c r="F7" s="90">
        <v>191583</v>
      </c>
      <c r="G7" s="28">
        <f t="shared" si="0"/>
        <v>3.4476614218296175E-2</v>
      </c>
      <c r="H7" s="29">
        <f t="shared" si="1"/>
        <v>4.2504332945087153E-2</v>
      </c>
      <c r="I7" s="84" t="s">
        <v>11</v>
      </c>
      <c r="J7" s="42"/>
    </row>
    <row r="8" spans="1:10" ht="14.1" customHeight="1" x14ac:dyDescent="0.2">
      <c r="A8" s="78" t="s">
        <v>6</v>
      </c>
      <c r="B8" s="51">
        <v>202587</v>
      </c>
      <c r="C8" s="8">
        <v>222379</v>
      </c>
      <c r="D8" s="8">
        <v>241130</v>
      </c>
      <c r="E8" s="90">
        <v>230518</v>
      </c>
      <c r="F8" s="90">
        <v>243939</v>
      </c>
      <c r="G8" s="28">
        <f t="shared" si="0"/>
        <v>5.822104998308153E-2</v>
      </c>
      <c r="H8" s="29">
        <f t="shared" si="1"/>
        <v>4.7532284151449833E-2</v>
      </c>
      <c r="I8" s="84" t="s">
        <v>7</v>
      </c>
      <c r="J8" s="42"/>
    </row>
    <row r="9" spans="1:10" ht="14.1" customHeight="1" x14ac:dyDescent="0.2">
      <c r="A9" s="78" t="s">
        <v>14</v>
      </c>
      <c r="B9" s="51">
        <v>298056</v>
      </c>
      <c r="C9" s="8">
        <v>295404</v>
      </c>
      <c r="D9" s="8">
        <v>304253</v>
      </c>
      <c r="E9" s="90">
        <v>323486</v>
      </c>
      <c r="F9" s="90">
        <v>343815</v>
      </c>
      <c r="G9" s="28">
        <f t="shared" si="0"/>
        <v>6.2843523367317244E-2</v>
      </c>
      <c r="H9" s="29">
        <f t="shared" si="1"/>
        <v>3.6350682752136931E-2</v>
      </c>
      <c r="I9" s="84" t="s">
        <v>15</v>
      </c>
      <c r="J9" s="42"/>
    </row>
    <row r="10" spans="1:10" ht="14.1" customHeight="1" x14ac:dyDescent="0.2">
      <c r="A10" s="78" t="s">
        <v>25</v>
      </c>
      <c r="B10" s="51">
        <v>29725</v>
      </c>
      <c r="C10" s="8">
        <v>30309</v>
      </c>
      <c r="D10" s="8">
        <v>33447</v>
      </c>
      <c r="E10" s="90">
        <v>32419</v>
      </c>
      <c r="F10" s="90">
        <v>32429</v>
      </c>
      <c r="G10" s="28">
        <f t="shared" si="0"/>
        <v>3.0846108763382674E-4</v>
      </c>
      <c r="H10" s="29">
        <f t="shared" si="1"/>
        <v>2.2004771344583451E-2</v>
      </c>
      <c r="I10" s="84" t="s">
        <v>26</v>
      </c>
      <c r="J10" s="42"/>
    </row>
    <row r="11" spans="1:10" ht="14.1" customHeight="1" x14ac:dyDescent="0.2">
      <c r="A11" s="78" t="s">
        <v>16</v>
      </c>
      <c r="B11" s="51">
        <v>5659</v>
      </c>
      <c r="C11" s="8">
        <v>5265</v>
      </c>
      <c r="D11" s="8">
        <v>5790</v>
      </c>
      <c r="E11" s="90">
        <v>6058</v>
      </c>
      <c r="F11" s="90">
        <v>6414</v>
      </c>
      <c r="G11" s="28">
        <f t="shared" si="0"/>
        <v>5.8765269065698345E-2</v>
      </c>
      <c r="H11" s="29">
        <f t="shared" si="1"/>
        <v>3.1804257163199567E-2</v>
      </c>
      <c r="I11" s="84" t="s">
        <v>17</v>
      </c>
      <c r="J11" s="42"/>
    </row>
    <row r="12" spans="1:10" ht="14.1" customHeight="1" x14ac:dyDescent="0.2">
      <c r="A12" s="78" t="s">
        <v>18</v>
      </c>
      <c r="B12" s="51">
        <v>4411</v>
      </c>
      <c r="C12" s="8">
        <v>4898</v>
      </c>
      <c r="D12" s="8">
        <v>5657</v>
      </c>
      <c r="E12" s="90">
        <v>5093</v>
      </c>
      <c r="F12" s="90">
        <v>5860</v>
      </c>
      <c r="G12" s="28">
        <f t="shared" si="0"/>
        <v>0.1505988611820146</v>
      </c>
      <c r="H12" s="29">
        <f t="shared" si="1"/>
        <v>7.3594157894004697E-2</v>
      </c>
      <c r="I12" s="84" t="s">
        <v>19</v>
      </c>
      <c r="J12" s="42"/>
    </row>
    <row r="13" spans="1:10" ht="14.1" customHeight="1" x14ac:dyDescent="0.2">
      <c r="A13" s="78" t="s">
        <v>27</v>
      </c>
      <c r="B13" s="51">
        <v>4300</v>
      </c>
      <c r="C13" s="8">
        <v>4656</v>
      </c>
      <c r="D13" s="8">
        <v>5219</v>
      </c>
      <c r="E13" s="90">
        <v>5265</v>
      </c>
      <c r="F13" s="90">
        <v>5387</v>
      </c>
      <c r="G13" s="28">
        <f t="shared" si="0"/>
        <v>2.3171889838556448E-2</v>
      </c>
      <c r="H13" s="29">
        <f t="shared" si="1"/>
        <v>5.7960930700185376E-2</v>
      </c>
      <c r="I13" s="84" t="s">
        <v>28</v>
      </c>
      <c r="J13" s="42"/>
    </row>
    <row r="14" spans="1:10" ht="14.1" customHeight="1" x14ac:dyDescent="0.2">
      <c r="A14" s="78" t="s">
        <v>29</v>
      </c>
      <c r="B14" s="51">
        <v>1933</v>
      </c>
      <c r="C14" s="8">
        <v>2316</v>
      </c>
      <c r="D14" s="8">
        <v>2324</v>
      </c>
      <c r="E14" s="90">
        <v>2303</v>
      </c>
      <c r="F14" s="90">
        <v>2214</v>
      </c>
      <c r="G14" s="28">
        <f t="shared" si="0"/>
        <v>-3.8645245332175393E-2</v>
      </c>
      <c r="H14" s="29">
        <f t="shared" si="1"/>
        <v>3.4514162724298192E-2</v>
      </c>
      <c r="I14" s="84" t="s">
        <v>29</v>
      </c>
      <c r="J14" s="42"/>
    </row>
    <row r="15" spans="1:10" ht="14.1" customHeight="1" x14ac:dyDescent="0.2">
      <c r="A15" s="78" t="s">
        <v>12</v>
      </c>
      <c r="B15" s="51">
        <v>22662</v>
      </c>
      <c r="C15" s="8">
        <v>24326</v>
      </c>
      <c r="D15" s="8">
        <v>27936</v>
      </c>
      <c r="E15" s="90">
        <v>29177</v>
      </c>
      <c r="F15" s="90">
        <v>29934</v>
      </c>
      <c r="G15" s="28">
        <f t="shared" si="0"/>
        <v>2.5945093738218405E-2</v>
      </c>
      <c r="H15" s="29">
        <f t="shared" si="1"/>
        <v>7.2053921496586959E-2</v>
      </c>
      <c r="I15" s="84" t="s">
        <v>13</v>
      </c>
      <c r="J15" s="42"/>
    </row>
    <row r="16" spans="1:10" ht="14.1" customHeight="1" x14ac:dyDescent="0.2">
      <c r="A16" s="78" t="s">
        <v>23</v>
      </c>
      <c r="B16" s="51">
        <v>51540</v>
      </c>
      <c r="C16" s="8">
        <v>58424</v>
      </c>
      <c r="D16" s="8">
        <v>68313</v>
      </c>
      <c r="E16" s="90">
        <v>60473</v>
      </c>
      <c r="F16" s="90">
        <v>65513</v>
      </c>
      <c r="G16" s="28">
        <f t="shared" ref="G16:G35" si="2">IF(E16&gt;0,F16/E16-1,"-")</f>
        <v>8.3342979511517479E-2</v>
      </c>
      <c r="H16" s="29">
        <f t="shared" ref="H16:H35" si="3">IF(B16&gt;0,((F16/B16)^(1/4)-1),"-")</f>
        <v>6.1807450235155548E-2</v>
      </c>
      <c r="I16" s="84" t="s">
        <v>24</v>
      </c>
      <c r="J16" s="42"/>
    </row>
    <row r="17" spans="1:10" ht="14.1" customHeight="1" x14ac:dyDescent="0.2">
      <c r="A17" s="78" t="s">
        <v>22</v>
      </c>
      <c r="B17" s="51">
        <v>2428</v>
      </c>
      <c r="C17" s="8">
        <v>2613</v>
      </c>
      <c r="D17" s="8">
        <v>2868</v>
      </c>
      <c r="E17" s="90">
        <v>2575</v>
      </c>
      <c r="F17" s="90">
        <v>2893</v>
      </c>
      <c r="G17" s="28">
        <f t="shared" si="2"/>
        <v>0.123495145631068</v>
      </c>
      <c r="H17" s="29">
        <f t="shared" si="3"/>
        <v>4.4780210274509846E-2</v>
      </c>
      <c r="I17" s="84" t="s">
        <v>22</v>
      </c>
      <c r="J17" s="42"/>
    </row>
    <row r="18" spans="1:10" ht="14.1" customHeight="1" x14ac:dyDescent="0.2">
      <c r="A18" s="78" t="s">
        <v>20</v>
      </c>
      <c r="B18" s="51">
        <v>2064</v>
      </c>
      <c r="C18" s="8">
        <v>2475</v>
      </c>
      <c r="D18" s="8">
        <v>2270</v>
      </c>
      <c r="E18" s="90">
        <v>1900</v>
      </c>
      <c r="F18" s="90">
        <v>1979</v>
      </c>
      <c r="G18" s="28">
        <f t="shared" si="2"/>
        <v>4.157894736842116E-2</v>
      </c>
      <c r="H18" s="29">
        <f t="shared" si="3"/>
        <v>-1.0458471109997647E-2</v>
      </c>
      <c r="I18" s="84" t="s">
        <v>21</v>
      </c>
      <c r="J18" s="42"/>
    </row>
    <row r="19" spans="1:10" ht="14.1" customHeight="1" x14ac:dyDescent="0.2">
      <c r="A19" s="78" t="s">
        <v>30</v>
      </c>
      <c r="B19" s="51">
        <v>2508</v>
      </c>
      <c r="C19" s="8">
        <v>2806</v>
      </c>
      <c r="D19" s="8">
        <v>3047</v>
      </c>
      <c r="E19" s="90">
        <v>3396</v>
      </c>
      <c r="F19" s="90">
        <v>3256</v>
      </c>
      <c r="G19" s="28">
        <f t="shared" si="2"/>
        <v>-4.1224970553592422E-2</v>
      </c>
      <c r="H19" s="29">
        <f t="shared" si="3"/>
        <v>6.7429536887384067E-2</v>
      </c>
      <c r="I19" s="84" t="s">
        <v>31</v>
      </c>
      <c r="J19" s="42"/>
    </row>
    <row r="20" spans="1:10" ht="14.1" customHeight="1" x14ac:dyDescent="0.2">
      <c r="A20" s="78" t="s">
        <v>77</v>
      </c>
      <c r="B20" s="51">
        <v>6216</v>
      </c>
      <c r="C20" s="8">
        <v>5647</v>
      </c>
      <c r="D20" s="8">
        <v>5782</v>
      </c>
      <c r="E20" s="90">
        <v>6179</v>
      </c>
      <c r="F20" s="90">
        <v>6826</v>
      </c>
      <c r="G20" s="28">
        <f t="shared" si="2"/>
        <v>0.10470949991908074</v>
      </c>
      <c r="H20" s="29">
        <f t="shared" si="3"/>
        <v>2.3679059827922178E-2</v>
      </c>
      <c r="I20" s="84" t="s">
        <v>78</v>
      </c>
      <c r="J20" s="42"/>
    </row>
    <row r="21" spans="1:10" ht="14.1" customHeight="1" x14ac:dyDescent="0.2">
      <c r="A21" s="78" t="s">
        <v>87</v>
      </c>
      <c r="B21" s="15">
        <v>2321</v>
      </c>
      <c r="C21" s="8">
        <v>2808</v>
      </c>
      <c r="D21" s="8">
        <v>2988</v>
      </c>
      <c r="E21" s="90">
        <v>3322</v>
      </c>
      <c r="F21" s="90">
        <v>3410</v>
      </c>
      <c r="G21" s="28">
        <f t="shared" si="2"/>
        <v>2.6490066225165476E-2</v>
      </c>
      <c r="H21" s="29">
        <f t="shared" si="3"/>
        <v>0.10095561216431492</v>
      </c>
      <c r="I21" s="84" t="s">
        <v>36</v>
      </c>
      <c r="J21" s="42"/>
    </row>
    <row r="22" spans="1:10" ht="14.1" customHeight="1" x14ac:dyDescent="0.2">
      <c r="A22" s="78" t="s">
        <v>79</v>
      </c>
      <c r="B22" s="51">
        <v>1977</v>
      </c>
      <c r="C22" s="8">
        <v>2356</v>
      </c>
      <c r="D22" s="8">
        <v>2405</v>
      </c>
      <c r="E22" s="90">
        <v>2609</v>
      </c>
      <c r="F22" s="90">
        <v>2435</v>
      </c>
      <c r="G22" s="28">
        <f t="shared" si="2"/>
        <v>-6.6692219241088591E-2</v>
      </c>
      <c r="H22" s="29">
        <f t="shared" si="3"/>
        <v>5.3472186728670712E-2</v>
      </c>
      <c r="I22" s="84" t="s">
        <v>80</v>
      </c>
      <c r="J22" s="42"/>
    </row>
    <row r="23" spans="1:10" ht="14.1" customHeight="1" x14ac:dyDescent="0.2">
      <c r="A23" s="78" t="s">
        <v>113</v>
      </c>
      <c r="B23" s="80">
        <v>1961</v>
      </c>
      <c r="C23" s="79">
        <v>2128</v>
      </c>
      <c r="D23" s="79">
        <v>2685</v>
      </c>
      <c r="E23" s="90">
        <v>2678</v>
      </c>
      <c r="F23" s="90">
        <v>3113</v>
      </c>
      <c r="G23" s="28">
        <f t="shared" si="2"/>
        <v>0.16243465272591484</v>
      </c>
      <c r="H23" s="29">
        <f t="shared" si="3"/>
        <v>0.12247165209981459</v>
      </c>
      <c r="I23" s="84" t="s">
        <v>116</v>
      </c>
      <c r="J23" s="42"/>
    </row>
    <row r="24" spans="1:10" ht="14.1" customHeight="1" x14ac:dyDescent="0.2">
      <c r="A24" s="78" t="s">
        <v>32</v>
      </c>
      <c r="B24" s="51">
        <v>2291</v>
      </c>
      <c r="C24" s="8">
        <v>2666</v>
      </c>
      <c r="D24" s="8">
        <v>2847</v>
      </c>
      <c r="E24" s="90">
        <v>3016</v>
      </c>
      <c r="F24" s="90">
        <v>3305</v>
      </c>
      <c r="G24" s="28">
        <f t="shared" si="2"/>
        <v>9.582228116710878E-2</v>
      </c>
      <c r="H24" s="29">
        <f t="shared" si="3"/>
        <v>9.5939534177742258E-2</v>
      </c>
      <c r="I24" s="84" t="s">
        <v>33</v>
      </c>
      <c r="J24" s="42"/>
    </row>
    <row r="25" spans="1:10" ht="14.1" customHeight="1" x14ac:dyDescent="0.2">
      <c r="A25" s="78" t="s">
        <v>34</v>
      </c>
      <c r="B25" s="15">
        <v>6995</v>
      </c>
      <c r="C25" s="8">
        <v>8131</v>
      </c>
      <c r="D25" s="8">
        <v>9699</v>
      </c>
      <c r="E25" s="90">
        <v>12734</v>
      </c>
      <c r="F25" s="90">
        <v>12082</v>
      </c>
      <c r="G25" s="28">
        <f t="shared" si="2"/>
        <v>-5.1201507774462085E-2</v>
      </c>
      <c r="H25" s="29">
        <f t="shared" si="3"/>
        <v>0.14640422548680654</v>
      </c>
      <c r="I25" s="84" t="s">
        <v>35</v>
      </c>
      <c r="J25" s="42"/>
    </row>
    <row r="26" spans="1:10" ht="14.1" customHeight="1" x14ac:dyDescent="0.2">
      <c r="A26" s="78" t="s">
        <v>37</v>
      </c>
      <c r="B26" s="15">
        <v>5956</v>
      </c>
      <c r="C26" s="8">
        <v>9026</v>
      </c>
      <c r="D26" s="8">
        <v>14521</v>
      </c>
      <c r="E26" s="90">
        <v>18203</v>
      </c>
      <c r="F26" s="90">
        <v>21846</v>
      </c>
      <c r="G26" s="28">
        <f t="shared" si="2"/>
        <v>0.20013184639894521</v>
      </c>
      <c r="H26" s="29">
        <f t="shared" si="3"/>
        <v>0.38389872771232714</v>
      </c>
      <c r="I26" s="84" t="s">
        <v>38</v>
      </c>
      <c r="J26" s="42"/>
    </row>
    <row r="27" spans="1:10" ht="14.1" customHeight="1" x14ac:dyDescent="0.2">
      <c r="A27" s="78" t="s">
        <v>39</v>
      </c>
      <c r="B27" s="15">
        <v>42243</v>
      </c>
      <c r="C27" s="8">
        <v>45867</v>
      </c>
      <c r="D27" s="8">
        <v>53919</v>
      </c>
      <c r="E27" s="90">
        <v>52527</v>
      </c>
      <c r="F27" s="90">
        <v>56403</v>
      </c>
      <c r="G27" s="28">
        <f t="shared" si="2"/>
        <v>7.3790621965846181E-2</v>
      </c>
      <c r="H27" s="29">
        <f t="shared" si="3"/>
        <v>7.4946531543814254E-2</v>
      </c>
      <c r="I27" s="84" t="s">
        <v>40</v>
      </c>
      <c r="J27" s="42"/>
    </row>
    <row r="28" spans="1:10" ht="14.1" customHeight="1" x14ac:dyDescent="0.2">
      <c r="A28" s="78" t="s">
        <v>41</v>
      </c>
      <c r="B28" s="15">
        <v>9980</v>
      </c>
      <c r="C28" s="8">
        <v>10896</v>
      </c>
      <c r="D28" s="8">
        <v>11823</v>
      </c>
      <c r="E28" s="90">
        <v>11073</v>
      </c>
      <c r="F28" s="90">
        <v>10796</v>
      </c>
      <c r="G28" s="28">
        <f t="shared" si="2"/>
        <v>-2.5015804208434966E-2</v>
      </c>
      <c r="H28" s="29">
        <f t="shared" si="3"/>
        <v>1.984244655958789E-2</v>
      </c>
      <c r="I28" s="84" t="s">
        <v>41</v>
      </c>
      <c r="J28" s="42"/>
    </row>
    <row r="29" spans="1:10" ht="14.1" customHeight="1" x14ac:dyDescent="0.2">
      <c r="A29" s="78" t="s">
        <v>42</v>
      </c>
      <c r="B29" s="51">
        <v>12324</v>
      </c>
      <c r="C29" s="8">
        <v>11381</v>
      </c>
      <c r="D29" s="8">
        <v>16123</v>
      </c>
      <c r="E29" s="90">
        <v>19608</v>
      </c>
      <c r="F29" s="90">
        <v>22219</v>
      </c>
      <c r="G29" s="28">
        <f t="shared" si="2"/>
        <v>0.13315993472052234</v>
      </c>
      <c r="H29" s="29">
        <f t="shared" si="3"/>
        <v>0.15875922553266242</v>
      </c>
      <c r="I29" s="84" t="s">
        <v>42</v>
      </c>
      <c r="J29" s="42"/>
    </row>
    <row r="30" spans="1:10" ht="14.1" customHeight="1" x14ac:dyDescent="0.2">
      <c r="A30" s="78" t="s">
        <v>81</v>
      </c>
      <c r="B30" s="51">
        <v>2696</v>
      </c>
      <c r="C30" s="8">
        <v>3538</v>
      </c>
      <c r="D30" s="8">
        <v>5471</v>
      </c>
      <c r="E30" s="90">
        <v>5971</v>
      </c>
      <c r="F30" s="90">
        <v>6431</v>
      </c>
      <c r="G30" s="28">
        <f t="shared" si="2"/>
        <v>7.7039021939373731E-2</v>
      </c>
      <c r="H30" s="29">
        <f t="shared" si="3"/>
        <v>0.24276683631070739</v>
      </c>
      <c r="I30" s="84" t="s">
        <v>81</v>
      </c>
      <c r="J30" s="42"/>
    </row>
    <row r="31" spans="1:10" ht="14.1" customHeight="1" x14ac:dyDescent="0.2">
      <c r="A31" s="78" t="s">
        <v>82</v>
      </c>
      <c r="B31" s="51">
        <v>1654</v>
      </c>
      <c r="C31" s="8">
        <v>1672</v>
      </c>
      <c r="D31" s="8">
        <v>2257</v>
      </c>
      <c r="E31" s="90">
        <v>2164</v>
      </c>
      <c r="F31" s="90">
        <v>2185</v>
      </c>
      <c r="G31" s="28">
        <f t="shared" si="2"/>
        <v>9.7042513863216939E-3</v>
      </c>
      <c r="H31" s="29">
        <f t="shared" si="3"/>
        <v>7.2084418325963462E-2</v>
      </c>
      <c r="I31" s="84" t="s">
        <v>82</v>
      </c>
      <c r="J31" s="42"/>
    </row>
    <row r="32" spans="1:10" ht="14.1" customHeight="1" x14ac:dyDescent="0.2">
      <c r="A32" s="78" t="s">
        <v>83</v>
      </c>
      <c r="B32" s="51">
        <v>2480</v>
      </c>
      <c r="C32" s="8">
        <v>1727</v>
      </c>
      <c r="D32" s="8">
        <v>2281</v>
      </c>
      <c r="E32" s="90">
        <v>2401</v>
      </c>
      <c r="F32" s="90">
        <v>2996</v>
      </c>
      <c r="G32" s="28">
        <f t="shared" si="2"/>
        <v>0.24781341107871713</v>
      </c>
      <c r="H32" s="29">
        <f t="shared" si="3"/>
        <v>4.838918465906894E-2</v>
      </c>
      <c r="I32" s="84" t="s">
        <v>84</v>
      </c>
      <c r="J32" s="42"/>
    </row>
    <row r="33" spans="1:10" ht="14.1" customHeight="1" x14ac:dyDescent="0.2">
      <c r="A33" s="78" t="s">
        <v>85</v>
      </c>
      <c r="B33" s="51">
        <v>2155</v>
      </c>
      <c r="C33" s="8">
        <v>2899</v>
      </c>
      <c r="D33" s="8">
        <v>3898</v>
      </c>
      <c r="E33" s="90">
        <v>3745</v>
      </c>
      <c r="F33" s="90">
        <v>5646</v>
      </c>
      <c r="G33" s="28">
        <f t="shared" si="2"/>
        <v>0.5076101468624834</v>
      </c>
      <c r="H33" s="29">
        <f t="shared" si="3"/>
        <v>0.27225275452867304</v>
      </c>
      <c r="I33" s="84" t="s">
        <v>86</v>
      </c>
      <c r="J33" s="42"/>
    </row>
    <row r="34" spans="1:10" ht="14.1" customHeight="1" x14ac:dyDescent="0.2">
      <c r="A34" s="78" t="s">
        <v>114</v>
      </c>
      <c r="B34" s="80">
        <v>14973</v>
      </c>
      <c r="C34" s="79">
        <v>15591</v>
      </c>
      <c r="D34" s="79">
        <v>17231</v>
      </c>
      <c r="E34" s="90">
        <v>15028</v>
      </c>
      <c r="F34" s="90">
        <v>15899</v>
      </c>
      <c r="G34" s="28">
        <f t="shared" si="2"/>
        <v>5.7958477508650574E-2</v>
      </c>
      <c r="H34" s="29">
        <f t="shared" si="3"/>
        <v>1.5115002217419349E-2</v>
      </c>
      <c r="I34" s="84" t="s">
        <v>117</v>
      </c>
      <c r="J34" s="42"/>
    </row>
    <row r="35" spans="1:10" ht="14.1" customHeight="1" x14ac:dyDescent="0.2">
      <c r="A35" s="78" t="s">
        <v>115</v>
      </c>
      <c r="B35" s="80">
        <v>6601</v>
      </c>
      <c r="C35" s="79">
        <v>9360</v>
      </c>
      <c r="D35" s="79">
        <v>11541</v>
      </c>
      <c r="E35" s="90">
        <v>11668</v>
      </c>
      <c r="F35" s="90">
        <v>11807</v>
      </c>
      <c r="G35" s="28">
        <f t="shared" si="2"/>
        <v>1.1912924237230005E-2</v>
      </c>
      <c r="H35" s="29">
        <f t="shared" si="3"/>
        <v>0.15646490436028548</v>
      </c>
      <c r="I35" s="84" t="s">
        <v>118</v>
      </c>
      <c r="J35" s="42"/>
    </row>
    <row r="36" spans="1:10" ht="14.1" customHeight="1" x14ac:dyDescent="0.2">
      <c r="A36" s="78" t="s">
        <v>43</v>
      </c>
      <c r="B36" s="18">
        <v>39498</v>
      </c>
      <c r="C36" s="18">
        <v>43967</v>
      </c>
      <c r="D36" s="18">
        <v>49742</v>
      </c>
      <c r="E36" s="93">
        <v>49912</v>
      </c>
      <c r="F36" s="93">
        <v>52712</v>
      </c>
      <c r="G36" s="28">
        <f t="shared" si="0"/>
        <v>5.6098733771437814E-2</v>
      </c>
      <c r="H36" s="29">
        <f t="shared" si="1"/>
        <v>7.4814699296646303E-2</v>
      </c>
      <c r="I36" s="84" t="s">
        <v>44</v>
      </c>
      <c r="J36" s="20"/>
    </row>
    <row r="37" spans="1:10" ht="14.1" customHeight="1" x14ac:dyDescent="0.2">
      <c r="A37" s="68" t="s">
        <v>45</v>
      </c>
      <c r="B37" s="76">
        <v>1218658</v>
      </c>
      <c r="C37" s="70">
        <v>1303101</v>
      </c>
      <c r="D37" s="70">
        <v>1416827</v>
      </c>
      <c r="E37" s="70">
        <v>1401511</v>
      </c>
      <c r="F37" s="70">
        <v>1433135</v>
      </c>
      <c r="G37" s="71">
        <f t="shared" si="0"/>
        <v>2.2564218190224583E-2</v>
      </c>
      <c r="H37" s="72">
        <f t="shared" si="1"/>
        <v>4.1361013857831974E-2</v>
      </c>
      <c r="I37" s="73" t="s">
        <v>46</v>
      </c>
      <c r="J37" s="43"/>
    </row>
    <row r="38" spans="1:10" ht="14.1" customHeight="1" x14ac:dyDescent="0.2">
      <c r="A38" s="74" t="s">
        <v>47</v>
      </c>
      <c r="B38" s="77">
        <v>2761324</v>
      </c>
      <c r="C38" s="73">
        <v>2918674</v>
      </c>
      <c r="D38" s="73">
        <v>3112126</v>
      </c>
      <c r="E38" s="73">
        <v>3132472</v>
      </c>
      <c r="F38" s="73">
        <v>3212036</v>
      </c>
      <c r="G38" s="71">
        <f t="shared" si="0"/>
        <v>2.5399748186097026E-2</v>
      </c>
      <c r="H38" s="71">
        <f t="shared" si="1"/>
        <v>3.8522138928568594E-2</v>
      </c>
      <c r="I38" s="73" t="s">
        <v>48</v>
      </c>
      <c r="J38" s="44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  <row r="41" spans="1:10" x14ac:dyDescent="0.2">
      <c r="G41"/>
      <c r="H41"/>
      <c r="I41"/>
      <c r="J41" s="45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55</v>
      </c>
    </row>
    <row r="2" spans="1:10" s="1" customFormat="1" ht="18.75" customHeight="1" x14ac:dyDescent="0.3">
      <c r="A2" s="56" t="s">
        <v>125</v>
      </c>
      <c r="B2" s="61"/>
      <c r="C2" s="61"/>
      <c r="D2" s="61"/>
      <c r="E2" s="61"/>
      <c r="F2" s="61"/>
      <c r="G2" s="61"/>
      <c r="H2" s="61"/>
      <c r="I2" s="60" t="s">
        <v>56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1155716</v>
      </c>
      <c r="C5" s="31">
        <v>1174276</v>
      </c>
      <c r="D5" s="31">
        <v>1223836</v>
      </c>
      <c r="E5" s="90">
        <v>1222669</v>
      </c>
      <c r="F5" s="90">
        <v>1245664</v>
      </c>
      <c r="G5" s="28">
        <f>IF(E5&gt;0,F5/E5-1,"-")</f>
        <v>1.8807216016763384E-2</v>
      </c>
      <c r="H5" s="29">
        <f>IF(B5&gt;0,((F5/B5)^(1/4)-1),"-")</f>
        <v>1.8913806127198285E-2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124281</v>
      </c>
      <c r="C6" s="31">
        <v>137593</v>
      </c>
      <c r="D6" s="31">
        <v>143236</v>
      </c>
      <c r="E6" s="90">
        <v>120951</v>
      </c>
      <c r="F6" s="90">
        <v>102831</v>
      </c>
      <c r="G6" s="28">
        <f t="shared" ref="G6:G38" si="0">IF(E6&gt;0,F6/E6-1,"-")</f>
        <v>-0.14981273408239704</v>
      </c>
      <c r="H6" s="29">
        <f t="shared" ref="H6:H38" si="1">IF(B6&gt;0,((F6/B6)^(1/4)-1),"-")</f>
        <v>-4.6260367521663737E-2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82941</v>
      </c>
      <c r="C7" s="31">
        <v>89758</v>
      </c>
      <c r="D7" s="31">
        <v>93793</v>
      </c>
      <c r="E7" s="90">
        <v>83569</v>
      </c>
      <c r="F7" s="90">
        <v>83391</v>
      </c>
      <c r="G7" s="28">
        <f t="shared" si="0"/>
        <v>-2.1299764266653476E-3</v>
      </c>
      <c r="H7" s="29">
        <f t="shared" si="1"/>
        <v>1.3536348923763875E-3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71581</v>
      </c>
      <c r="C8" s="31">
        <v>79760</v>
      </c>
      <c r="D8" s="31">
        <v>87798</v>
      </c>
      <c r="E8" s="90">
        <v>82779</v>
      </c>
      <c r="F8" s="90">
        <v>94578</v>
      </c>
      <c r="G8" s="28">
        <f t="shared" si="0"/>
        <v>0.1425361504729461</v>
      </c>
      <c r="H8" s="29">
        <f t="shared" si="1"/>
        <v>7.2131586602903974E-2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50584</v>
      </c>
      <c r="C9" s="31">
        <v>52052</v>
      </c>
      <c r="D9" s="31">
        <v>45389</v>
      </c>
      <c r="E9" s="90">
        <v>47964</v>
      </c>
      <c r="F9" s="90">
        <v>47414</v>
      </c>
      <c r="G9" s="28">
        <f t="shared" si="0"/>
        <v>-1.1466933533483492E-2</v>
      </c>
      <c r="H9" s="29">
        <f t="shared" si="1"/>
        <v>-1.6049260093703555E-2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25979</v>
      </c>
      <c r="C10" s="31">
        <v>25572</v>
      </c>
      <c r="D10" s="31">
        <v>28515</v>
      </c>
      <c r="E10" s="90">
        <v>27010</v>
      </c>
      <c r="F10" s="90">
        <v>26827</v>
      </c>
      <c r="G10" s="28">
        <f t="shared" si="0"/>
        <v>-6.7752684191040302E-3</v>
      </c>
      <c r="H10" s="29">
        <f t="shared" si="1"/>
        <v>8.0624084976088639E-3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353</v>
      </c>
      <c r="C11" s="31">
        <v>455</v>
      </c>
      <c r="D11" s="31">
        <v>549</v>
      </c>
      <c r="E11" s="90">
        <v>435</v>
      </c>
      <c r="F11" s="90">
        <v>486</v>
      </c>
      <c r="G11" s="28">
        <f t="shared" si="0"/>
        <v>0.11724137931034484</v>
      </c>
      <c r="H11" s="29">
        <f t="shared" si="1"/>
        <v>8.3216809841042849E-2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726</v>
      </c>
      <c r="C12" s="31">
        <v>1028</v>
      </c>
      <c r="D12" s="31">
        <v>681</v>
      </c>
      <c r="E12" s="90">
        <v>819</v>
      </c>
      <c r="F12" s="90">
        <v>1089</v>
      </c>
      <c r="G12" s="28">
        <f t="shared" si="0"/>
        <v>0.32967032967032961</v>
      </c>
      <c r="H12" s="29">
        <f t="shared" si="1"/>
        <v>0.1066819197003217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635</v>
      </c>
      <c r="C13" s="31">
        <v>843</v>
      </c>
      <c r="D13" s="31">
        <v>812</v>
      </c>
      <c r="E13" s="90">
        <v>745</v>
      </c>
      <c r="F13" s="90">
        <v>870</v>
      </c>
      <c r="G13" s="28">
        <f t="shared" si="0"/>
        <v>0.16778523489932895</v>
      </c>
      <c r="H13" s="29">
        <f t="shared" si="1"/>
        <v>8.1898159124474734E-2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260</v>
      </c>
      <c r="C14" s="31">
        <v>312</v>
      </c>
      <c r="D14" s="31">
        <v>345</v>
      </c>
      <c r="E14" s="90">
        <v>394</v>
      </c>
      <c r="F14" s="90">
        <v>337</v>
      </c>
      <c r="G14" s="28">
        <f t="shared" si="0"/>
        <v>-0.14467005076142136</v>
      </c>
      <c r="H14" s="29">
        <f t="shared" si="1"/>
        <v>6.6999309133293439E-2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3102</v>
      </c>
      <c r="C15" s="31">
        <v>2814</v>
      </c>
      <c r="D15" s="31">
        <v>2572</v>
      </c>
      <c r="E15" s="90">
        <v>2689</v>
      </c>
      <c r="F15" s="90">
        <v>2605</v>
      </c>
      <c r="G15" s="28">
        <f t="shared" si="0"/>
        <v>-3.1238378579397597E-2</v>
      </c>
      <c r="H15" s="29">
        <f t="shared" si="1"/>
        <v>-4.2714493754442029E-2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1957</v>
      </c>
      <c r="C16" s="31">
        <v>3074</v>
      </c>
      <c r="D16" s="31">
        <v>2265</v>
      </c>
      <c r="E16" s="90">
        <v>1978</v>
      </c>
      <c r="F16" s="90">
        <v>3239</v>
      </c>
      <c r="G16" s="28">
        <f t="shared" ref="G16:G35" si="2">IF(E16&gt;0,F16/E16-1,"-")</f>
        <v>0.63751263902932265</v>
      </c>
      <c r="H16" s="29">
        <f t="shared" ref="H16:H35" si="3">IF(B16&gt;0,((F16/B16)^(1/4)-1),"-")</f>
        <v>0.1342401869445935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434</v>
      </c>
      <c r="C17" s="31">
        <v>435</v>
      </c>
      <c r="D17" s="31">
        <v>371</v>
      </c>
      <c r="E17" s="90">
        <v>386</v>
      </c>
      <c r="F17" s="90">
        <v>392</v>
      </c>
      <c r="G17" s="28">
        <f t="shared" si="2"/>
        <v>1.5544041450777257E-2</v>
      </c>
      <c r="H17" s="29">
        <f t="shared" si="3"/>
        <v>-2.5124660983270708E-2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148</v>
      </c>
      <c r="C18" s="31">
        <v>225</v>
      </c>
      <c r="D18" s="31">
        <v>144</v>
      </c>
      <c r="E18" s="90">
        <v>217</v>
      </c>
      <c r="F18" s="90">
        <v>105</v>
      </c>
      <c r="G18" s="28">
        <f t="shared" si="2"/>
        <v>-0.5161290322580645</v>
      </c>
      <c r="H18" s="29">
        <f t="shared" si="3"/>
        <v>-8.2234145086119148E-2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377</v>
      </c>
      <c r="C19" s="31">
        <v>539</v>
      </c>
      <c r="D19" s="31">
        <v>514</v>
      </c>
      <c r="E19" s="90">
        <v>617</v>
      </c>
      <c r="F19" s="90">
        <v>727</v>
      </c>
      <c r="G19" s="28">
        <f t="shared" si="2"/>
        <v>0.17828200972447328</v>
      </c>
      <c r="H19" s="29">
        <f t="shared" si="3"/>
        <v>0.17841500861641979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1841</v>
      </c>
      <c r="C20" s="31">
        <v>1133</v>
      </c>
      <c r="D20" s="31">
        <v>880</v>
      </c>
      <c r="E20" s="90">
        <v>1032</v>
      </c>
      <c r="F20" s="90">
        <v>1274</v>
      </c>
      <c r="G20" s="28">
        <f t="shared" si="2"/>
        <v>0.23449612403100772</v>
      </c>
      <c r="H20" s="29">
        <f t="shared" si="3"/>
        <v>-8.7928448392432856E-2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661</v>
      </c>
      <c r="C21" s="31">
        <v>639</v>
      </c>
      <c r="D21" s="31">
        <v>403</v>
      </c>
      <c r="E21" s="90">
        <v>505</v>
      </c>
      <c r="F21" s="90">
        <v>645</v>
      </c>
      <c r="G21" s="28">
        <f t="shared" si="2"/>
        <v>0.27722772277227725</v>
      </c>
      <c r="H21" s="29">
        <f t="shared" si="3"/>
        <v>-6.1071558115307623E-3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377</v>
      </c>
      <c r="C22" s="31">
        <v>475</v>
      </c>
      <c r="D22" s="31">
        <v>266</v>
      </c>
      <c r="E22" s="90">
        <v>285</v>
      </c>
      <c r="F22" s="90">
        <v>240</v>
      </c>
      <c r="G22" s="28">
        <f t="shared" si="2"/>
        <v>-0.15789473684210531</v>
      </c>
      <c r="H22" s="29">
        <f t="shared" si="3"/>
        <v>-0.10676141918845872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331</v>
      </c>
      <c r="C23" s="81">
        <v>352</v>
      </c>
      <c r="D23" s="79">
        <v>369</v>
      </c>
      <c r="E23" s="90">
        <v>260</v>
      </c>
      <c r="F23" s="90">
        <v>464</v>
      </c>
      <c r="G23" s="28">
        <f t="shared" si="2"/>
        <v>0.78461538461538471</v>
      </c>
      <c r="H23" s="29">
        <f t="shared" si="3"/>
        <v>8.8109236090388787E-2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519</v>
      </c>
      <c r="C24" s="31">
        <v>581</v>
      </c>
      <c r="D24" s="31">
        <v>460</v>
      </c>
      <c r="E24" s="90">
        <v>456</v>
      </c>
      <c r="F24" s="90">
        <v>615</v>
      </c>
      <c r="G24" s="28">
        <f t="shared" si="2"/>
        <v>0.34868421052631571</v>
      </c>
      <c r="H24" s="29">
        <f t="shared" si="3"/>
        <v>4.3342598462645654E-2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1562</v>
      </c>
      <c r="C25" s="31">
        <v>1709</v>
      </c>
      <c r="D25" s="31">
        <v>2227</v>
      </c>
      <c r="E25" s="90">
        <v>2939</v>
      </c>
      <c r="F25" s="90">
        <v>2947</v>
      </c>
      <c r="G25" s="28">
        <f t="shared" si="2"/>
        <v>2.7220142905750588E-3</v>
      </c>
      <c r="H25" s="29">
        <f t="shared" si="3"/>
        <v>0.17199234912657535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1144</v>
      </c>
      <c r="C26" s="31">
        <v>926</v>
      </c>
      <c r="D26" s="31">
        <v>1073</v>
      </c>
      <c r="E26" s="90">
        <v>1248</v>
      </c>
      <c r="F26" s="90">
        <v>1324</v>
      </c>
      <c r="G26" s="28">
        <f t="shared" si="2"/>
        <v>6.0897435897435903E-2</v>
      </c>
      <c r="H26" s="29">
        <f t="shared" si="3"/>
        <v>3.7207121913579222E-2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2315</v>
      </c>
      <c r="C27" s="31">
        <v>2610</v>
      </c>
      <c r="D27" s="31">
        <v>2204</v>
      </c>
      <c r="E27" s="90">
        <v>1911</v>
      </c>
      <c r="F27" s="90">
        <v>2399</v>
      </c>
      <c r="G27" s="28">
        <f t="shared" si="2"/>
        <v>0.25536368393511255</v>
      </c>
      <c r="H27" s="29">
        <f t="shared" si="3"/>
        <v>8.9503914223132419E-3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971</v>
      </c>
      <c r="C28" s="31">
        <v>798</v>
      </c>
      <c r="D28" s="31">
        <v>679</v>
      </c>
      <c r="E28" s="90">
        <v>485</v>
      </c>
      <c r="F28" s="90">
        <v>560</v>
      </c>
      <c r="G28" s="28">
        <f t="shared" si="2"/>
        <v>0.15463917525773185</v>
      </c>
      <c r="H28" s="29">
        <f t="shared" si="3"/>
        <v>-0.12855055173755303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963</v>
      </c>
      <c r="C29" s="31">
        <v>661</v>
      </c>
      <c r="D29" s="31">
        <v>632</v>
      </c>
      <c r="E29" s="90">
        <v>517</v>
      </c>
      <c r="F29" s="90">
        <v>512</v>
      </c>
      <c r="G29" s="28">
        <f t="shared" si="2"/>
        <v>-9.6711798839458352E-3</v>
      </c>
      <c r="H29" s="29">
        <f t="shared" si="3"/>
        <v>-0.14609232222702151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99</v>
      </c>
      <c r="C30" s="31">
        <v>226</v>
      </c>
      <c r="D30" s="31">
        <v>168</v>
      </c>
      <c r="E30" s="90">
        <v>239</v>
      </c>
      <c r="F30" s="90">
        <v>245</v>
      </c>
      <c r="G30" s="28">
        <f t="shared" si="2"/>
        <v>2.5104602510460206E-2</v>
      </c>
      <c r="H30" s="29">
        <f t="shared" si="3"/>
        <v>0.25424599358109634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205</v>
      </c>
      <c r="C31" s="31">
        <v>131</v>
      </c>
      <c r="D31" s="31">
        <v>209</v>
      </c>
      <c r="E31" s="90">
        <v>162</v>
      </c>
      <c r="F31" s="90">
        <v>135</v>
      </c>
      <c r="G31" s="28">
        <f t="shared" si="2"/>
        <v>-0.16666666666666663</v>
      </c>
      <c r="H31" s="29">
        <f t="shared" si="3"/>
        <v>-9.9165569485330396E-2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732</v>
      </c>
      <c r="C32" s="31">
        <v>168</v>
      </c>
      <c r="D32" s="31">
        <v>181</v>
      </c>
      <c r="E32" s="90">
        <v>162</v>
      </c>
      <c r="F32" s="90">
        <v>258</v>
      </c>
      <c r="G32" s="28">
        <f t="shared" si="2"/>
        <v>0.59259259259259256</v>
      </c>
      <c r="H32" s="29">
        <f t="shared" si="3"/>
        <v>-0.22949199295164147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128</v>
      </c>
      <c r="C33" s="31">
        <v>192</v>
      </c>
      <c r="D33" s="31">
        <v>210</v>
      </c>
      <c r="E33" s="90">
        <v>332</v>
      </c>
      <c r="F33" s="90">
        <v>276</v>
      </c>
      <c r="G33" s="28">
        <f t="shared" si="2"/>
        <v>-0.16867469879518071</v>
      </c>
      <c r="H33" s="29">
        <f t="shared" si="3"/>
        <v>0.21178278398351624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272</v>
      </c>
      <c r="C34" s="81">
        <v>719</v>
      </c>
      <c r="D34" s="79">
        <v>401</v>
      </c>
      <c r="E34" s="90">
        <v>519</v>
      </c>
      <c r="F34" s="90">
        <v>466</v>
      </c>
      <c r="G34" s="28">
        <f t="shared" si="2"/>
        <v>-0.10211946050096343</v>
      </c>
      <c r="H34" s="29">
        <f t="shared" si="3"/>
        <v>0.14407436127245599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233</v>
      </c>
      <c r="C35" s="81">
        <v>402</v>
      </c>
      <c r="D35" s="79">
        <v>229</v>
      </c>
      <c r="E35" s="90">
        <v>217</v>
      </c>
      <c r="F35" s="90">
        <v>226</v>
      </c>
      <c r="G35" s="28">
        <f t="shared" si="2"/>
        <v>4.1474654377880116E-2</v>
      </c>
      <c r="H35" s="29">
        <f t="shared" si="3"/>
        <v>-7.5968604471891021E-3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6806</v>
      </c>
      <c r="C36" s="18">
        <v>4593</v>
      </c>
      <c r="D36" s="18">
        <v>4162</v>
      </c>
      <c r="E36" s="93">
        <v>4066</v>
      </c>
      <c r="F36" s="93">
        <v>4470</v>
      </c>
      <c r="G36" s="28">
        <f t="shared" si="0"/>
        <v>9.9360550909985301E-2</v>
      </c>
      <c r="H36" s="29">
        <f t="shared" si="1"/>
        <v>-9.9769143981940478E-2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382517</v>
      </c>
      <c r="C37" s="68">
        <v>410775</v>
      </c>
      <c r="D37" s="68">
        <v>421737</v>
      </c>
      <c r="E37" s="68">
        <v>385888</v>
      </c>
      <c r="F37" s="68">
        <v>381947</v>
      </c>
      <c r="G37" s="71">
        <f t="shared" si="0"/>
        <v>-1.0212807861348372E-2</v>
      </c>
      <c r="H37" s="72">
        <f t="shared" si="1"/>
        <v>-3.7274081439941931E-4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1538233</v>
      </c>
      <c r="C38" s="73">
        <v>1585051</v>
      </c>
      <c r="D38" s="73">
        <v>1645573</v>
      </c>
      <c r="E38" s="73">
        <v>1608557</v>
      </c>
      <c r="F38" s="73">
        <v>1627611</v>
      </c>
      <c r="G38" s="71">
        <f t="shared" si="0"/>
        <v>1.1845399323741734E-2</v>
      </c>
      <c r="H38" s="71">
        <f t="shared" si="1"/>
        <v>1.4219889409286202E-2</v>
      </c>
      <c r="I38" s="73" t="s">
        <v>48</v>
      </c>
      <c r="J38" s="15"/>
    </row>
    <row r="39" spans="1:10" ht="12.75" customHeight="1" x14ac:dyDescent="0.2">
      <c r="A39" s="12" t="s">
        <v>119</v>
      </c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F41" s="26"/>
      <c r="G41"/>
      <c r="H41"/>
      <c r="J41"/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3" width="12.5703125" style="9" customWidth="1"/>
    <col min="4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66"/>
      <c r="C1" s="66"/>
      <c r="D1" s="54"/>
      <c r="E1" s="54"/>
      <c r="F1" s="54"/>
      <c r="G1" s="54"/>
      <c r="H1" s="54"/>
      <c r="I1" s="55" t="s">
        <v>57</v>
      </c>
    </row>
    <row r="2" spans="1:10" s="1" customFormat="1" ht="18.75" customHeight="1" x14ac:dyDescent="0.3">
      <c r="A2" s="56" t="s">
        <v>125</v>
      </c>
      <c r="B2" s="67"/>
      <c r="C2" s="67"/>
      <c r="D2" s="61"/>
      <c r="E2" s="61"/>
      <c r="F2" s="61"/>
      <c r="G2" s="61"/>
      <c r="H2" s="61"/>
      <c r="I2" s="60" t="s">
        <v>121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1050810</v>
      </c>
      <c r="C5" s="19">
        <v>1267536</v>
      </c>
      <c r="D5" s="19">
        <v>1415185</v>
      </c>
      <c r="E5" s="92">
        <v>1455308</v>
      </c>
      <c r="F5" s="92">
        <v>1552523</v>
      </c>
      <c r="G5" s="28">
        <f>IF(E5&gt;0,F5/E5-1,"-")</f>
        <v>6.6800292446684839E-2</v>
      </c>
      <c r="H5" s="29">
        <f>IF(B5&gt;0,((F5/B5)^(1/4)-1),"-")</f>
        <v>0.10249965294196817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730098</v>
      </c>
      <c r="C6" s="11">
        <v>763935</v>
      </c>
      <c r="D6" s="11">
        <v>761608</v>
      </c>
      <c r="E6" s="92">
        <v>800958</v>
      </c>
      <c r="F6" s="92">
        <v>760680</v>
      </c>
      <c r="G6" s="28">
        <f t="shared" ref="G6:G38" si="0">IF(E6&gt;0,F6/E6-1,"-")</f>
        <v>-5.0287280981025195E-2</v>
      </c>
      <c r="H6" s="29">
        <f t="shared" ref="H6:H38" si="1">IF(B6&gt;0,((F6/B6)^(1/4)-1),"-")</f>
        <v>1.0311298392135182E-2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386451</v>
      </c>
      <c r="C7" s="11">
        <v>393672</v>
      </c>
      <c r="D7" s="11">
        <v>419319</v>
      </c>
      <c r="E7" s="92">
        <v>411980</v>
      </c>
      <c r="F7" s="92">
        <v>440896</v>
      </c>
      <c r="G7" s="28">
        <f t="shared" si="0"/>
        <v>7.0187873197728123E-2</v>
      </c>
      <c r="H7" s="29">
        <f t="shared" si="1"/>
        <v>3.3499880683873107E-2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608054</v>
      </c>
      <c r="C8" s="11">
        <v>638941</v>
      </c>
      <c r="D8" s="11">
        <v>672416</v>
      </c>
      <c r="E8" s="92">
        <v>660645</v>
      </c>
      <c r="F8" s="92">
        <v>692435</v>
      </c>
      <c r="G8" s="28">
        <f t="shared" si="0"/>
        <v>4.8119640654209039E-2</v>
      </c>
      <c r="H8" s="29">
        <f t="shared" si="1"/>
        <v>3.3021155147181291E-2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546243</v>
      </c>
      <c r="C9" s="11">
        <v>543643</v>
      </c>
      <c r="D9" s="11">
        <v>551180</v>
      </c>
      <c r="E9" s="92">
        <v>591735</v>
      </c>
      <c r="F9" s="92">
        <v>621637</v>
      </c>
      <c r="G9" s="28">
        <f t="shared" si="0"/>
        <v>5.0532755371914817E-2</v>
      </c>
      <c r="H9" s="29">
        <f t="shared" si="1"/>
        <v>3.285116287629819E-2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29260</v>
      </c>
      <c r="C10" s="11">
        <v>31980</v>
      </c>
      <c r="D10" s="11">
        <v>34138</v>
      </c>
      <c r="E10" s="92">
        <v>35752</v>
      </c>
      <c r="F10" s="92">
        <v>37637</v>
      </c>
      <c r="G10" s="28">
        <f t="shared" si="0"/>
        <v>5.2724323114790694E-2</v>
      </c>
      <c r="H10" s="29">
        <f t="shared" si="1"/>
        <v>6.4964593827272932E-2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32388</v>
      </c>
      <c r="C11" s="11">
        <v>31177</v>
      </c>
      <c r="D11" s="11">
        <v>32730</v>
      </c>
      <c r="E11" s="92">
        <v>35541</v>
      </c>
      <c r="F11" s="92">
        <v>39159</v>
      </c>
      <c r="G11" s="28">
        <f t="shared" si="0"/>
        <v>0.1017979235249431</v>
      </c>
      <c r="H11" s="29">
        <f t="shared" si="1"/>
        <v>4.8604858339085455E-2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37242</v>
      </c>
      <c r="C12" s="11">
        <v>38579</v>
      </c>
      <c r="D12" s="11">
        <v>41881</v>
      </c>
      <c r="E12" s="92">
        <v>42190</v>
      </c>
      <c r="F12" s="92">
        <v>40813</v>
      </c>
      <c r="G12" s="28">
        <f t="shared" si="0"/>
        <v>-3.2638065892391599E-2</v>
      </c>
      <c r="H12" s="29">
        <f t="shared" si="1"/>
        <v>2.315488204957461E-2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50819</v>
      </c>
      <c r="C13" s="11">
        <v>54177</v>
      </c>
      <c r="D13" s="11">
        <v>54778</v>
      </c>
      <c r="E13" s="92">
        <v>56142</v>
      </c>
      <c r="F13" s="92">
        <v>53076</v>
      </c>
      <c r="G13" s="28">
        <f t="shared" si="0"/>
        <v>-5.4611520786576939E-2</v>
      </c>
      <c r="H13" s="29">
        <f t="shared" si="1"/>
        <v>1.0922860639044352E-2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24814</v>
      </c>
      <c r="C14" s="11">
        <v>27076</v>
      </c>
      <c r="D14" s="11">
        <v>29591</v>
      </c>
      <c r="E14" s="92">
        <v>29995</v>
      </c>
      <c r="F14" s="92">
        <v>28461</v>
      </c>
      <c r="G14" s="28">
        <f t="shared" si="0"/>
        <v>-5.1141856976162692E-2</v>
      </c>
      <c r="H14" s="29">
        <f t="shared" si="1"/>
        <v>3.4876069324170977E-2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164611</v>
      </c>
      <c r="C15" s="11">
        <v>178497</v>
      </c>
      <c r="D15" s="11">
        <v>195581</v>
      </c>
      <c r="E15" s="92">
        <v>193148</v>
      </c>
      <c r="F15" s="92">
        <v>198004</v>
      </c>
      <c r="G15" s="28">
        <f t="shared" si="0"/>
        <v>2.514134239029131E-2</v>
      </c>
      <c r="H15" s="29">
        <f t="shared" si="1"/>
        <v>4.7258219490397879E-2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252915</v>
      </c>
      <c r="C16" s="11">
        <v>288974</v>
      </c>
      <c r="D16" s="11">
        <v>316544</v>
      </c>
      <c r="E16" s="92">
        <v>287600</v>
      </c>
      <c r="F16" s="92">
        <v>287196</v>
      </c>
      <c r="G16" s="28">
        <f t="shared" ref="G16:G35" si="2">IF(E16&gt;0,F16/E16-1,"-")</f>
        <v>-1.4047287899860983E-3</v>
      </c>
      <c r="H16" s="29">
        <f t="shared" ref="H16:H35" si="3">IF(B16&gt;0,((F16/B16)^(1/4)-1),"-")</f>
        <v>3.2288168785829852E-2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27805</v>
      </c>
      <c r="C17" s="11">
        <v>29541</v>
      </c>
      <c r="D17" s="11">
        <v>28591</v>
      </c>
      <c r="E17" s="92">
        <v>28922</v>
      </c>
      <c r="F17" s="92">
        <v>31094</v>
      </c>
      <c r="G17" s="28">
        <f t="shared" si="2"/>
        <v>7.5098540903118627E-2</v>
      </c>
      <c r="H17" s="29">
        <f t="shared" si="3"/>
        <v>2.8344012407058861E-2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24843</v>
      </c>
      <c r="C18" s="11">
        <v>24612</v>
      </c>
      <c r="D18" s="11">
        <v>26914</v>
      </c>
      <c r="E18" s="92">
        <v>22465</v>
      </c>
      <c r="F18" s="92">
        <v>23831</v>
      </c>
      <c r="G18" s="28">
        <f t="shared" si="2"/>
        <v>6.0805697752058796E-2</v>
      </c>
      <c r="H18" s="29">
        <f t="shared" si="3"/>
        <v>-1.0343328181986799E-2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25877</v>
      </c>
      <c r="C19" s="11">
        <v>26945</v>
      </c>
      <c r="D19" s="11">
        <v>29969</v>
      </c>
      <c r="E19" s="92">
        <v>31592</v>
      </c>
      <c r="F19" s="92">
        <v>31966</v>
      </c>
      <c r="G19" s="28">
        <f t="shared" si="2"/>
        <v>1.1838440111420656E-2</v>
      </c>
      <c r="H19" s="29">
        <f t="shared" si="3"/>
        <v>5.4249957852110953E-2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42944</v>
      </c>
      <c r="C20" s="11">
        <v>45649</v>
      </c>
      <c r="D20" s="11">
        <v>49258</v>
      </c>
      <c r="E20" s="92">
        <v>48973</v>
      </c>
      <c r="F20" s="92">
        <v>50442</v>
      </c>
      <c r="G20" s="28">
        <f t="shared" si="2"/>
        <v>2.999612031119181E-2</v>
      </c>
      <c r="H20" s="29">
        <f t="shared" si="3"/>
        <v>4.1052067307621787E-2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20528</v>
      </c>
      <c r="C21" s="11">
        <v>18925</v>
      </c>
      <c r="D21" s="11">
        <v>19170</v>
      </c>
      <c r="E21" s="92">
        <v>20166</v>
      </c>
      <c r="F21" s="92">
        <v>19099</v>
      </c>
      <c r="G21" s="28">
        <f t="shared" si="2"/>
        <v>-5.2910840027769468E-2</v>
      </c>
      <c r="H21" s="29">
        <f t="shared" si="3"/>
        <v>-1.7876738425429695E-2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17709</v>
      </c>
      <c r="C22" s="11">
        <v>19706</v>
      </c>
      <c r="D22" s="11">
        <v>23247</v>
      </c>
      <c r="E22" s="92">
        <v>24744</v>
      </c>
      <c r="F22" s="92">
        <v>23434</v>
      </c>
      <c r="G22" s="28">
        <f t="shared" si="2"/>
        <v>-5.2942127384416393E-2</v>
      </c>
      <c r="H22" s="29">
        <f t="shared" si="3"/>
        <v>7.25390094217917E-2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22464</v>
      </c>
      <c r="C23" s="79">
        <v>25886</v>
      </c>
      <c r="D23" s="79">
        <v>28946</v>
      </c>
      <c r="E23" s="92">
        <v>27037</v>
      </c>
      <c r="F23" s="92">
        <v>29614</v>
      </c>
      <c r="G23" s="28">
        <f t="shared" si="2"/>
        <v>9.5313829197026356E-2</v>
      </c>
      <c r="H23" s="29">
        <f t="shared" si="3"/>
        <v>7.1525462066953871E-2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24327</v>
      </c>
      <c r="C24" s="11">
        <v>27704</v>
      </c>
      <c r="D24" s="11">
        <v>30484</v>
      </c>
      <c r="E24" s="92">
        <v>30878</v>
      </c>
      <c r="F24" s="92">
        <v>31331</v>
      </c>
      <c r="G24" s="28">
        <f t="shared" si="2"/>
        <v>1.4670639290109477E-2</v>
      </c>
      <c r="H24" s="29">
        <f t="shared" si="3"/>
        <v>6.5298769465573336E-2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48106</v>
      </c>
      <c r="C25" s="11">
        <v>54440</v>
      </c>
      <c r="D25" s="11">
        <v>62723</v>
      </c>
      <c r="E25" s="92">
        <v>66292</v>
      </c>
      <c r="F25" s="92">
        <v>68717</v>
      </c>
      <c r="G25" s="28">
        <f t="shared" si="2"/>
        <v>3.6580582875761714E-2</v>
      </c>
      <c r="H25" s="29">
        <f t="shared" si="3"/>
        <v>9.324181886073224E-2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42109</v>
      </c>
      <c r="C26" s="11">
        <v>55334</v>
      </c>
      <c r="D26" s="11">
        <v>71504</v>
      </c>
      <c r="E26" s="92">
        <v>84552</v>
      </c>
      <c r="F26" s="92">
        <v>86058</v>
      </c>
      <c r="G26" s="28">
        <f t="shared" si="2"/>
        <v>1.781152426908883E-2</v>
      </c>
      <c r="H26" s="29">
        <f t="shared" si="3"/>
        <v>0.19565003310069584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206489</v>
      </c>
      <c r="C27" s="11">
        <v>226989</v>
      </c>
      <c r="D27" s="11">
        <v>253043</v>
      </c>
      <c r="E27" s="92">
        <v>258436</v>
      </c>
      <c r="F27" s="92">
        <v>264201</v>
      </c>
      <c r="G27" s="28">
        <f t="shared" si="2"/>
        <v>2.230726369391256E-2</v>
      </c>
      <c r="H27" s="29">
        <f t="shared" si="3"/>
        <v>6.3553605005937763E-2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32793</v>
      </c>
      <c r="C28" s="11">
        <v>37929</v>
      </c>
      <c r="D28" s="11">
        <v>43334</v>
      </c>
      <c r="E28" s="92">
        <v>43261</v>
      </c>
      <c r="F28" s="92">
        <v>42913</v>
      </c>
      <c r="G28" s="28">
        <f t="shared" si="2"/>
        <v>-8.0441968516677953E-3</v>
      </c>
      <c r="H28" s="29">
        <f t="shared" si="3"/>
        <v>6.9552068321875105E-2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67624</v>
      </c>
      <c r="C29" s="11">
        <v>67236</v>
      </c>
      <c r="D29" s="11">
        <v>78465</v>
      </c>
      <c r="E29" s="92">
        <v>97222</v>
      </c>
      <c r="F29" s="92">
        <v>97311</v>
      </c>
      <c r="G29" s="28">
        <f t="shared" si="2"/>
        <v>9.1543066384147664E-4</v>
      </c>
      <c r="H29" s="29">
        <f t="shared" si="3"/>
        <v>9.5255064103557219E-2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41036</v>
      </c>
      <c r="C30" s="11">
        <v>52503</v>
      </c>
      <c r="D30" s="11">
        <v>69658</v>
      </c>
      <c r="E30" s="92">
        <v>77196</v>
      </c>
      <c r="F30" s="92">
        <v>79455</v>
      </c>
      <c r="G30" s="28">
        <f t="shared" si="2"/>
        <v>2.9263174257733615E-2</v>
      </c>
      <c r="H30" s="29">
        <f t="shared" si="3"/>
        <v>0.17961164908030236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28960</v>
      </c>
      <c r="C31" s="11">
        <v>26289</v>
      </c>
      <c r="D31" s="11">
        <v>29169</v>
      </c>
      <c r="E31" s="92">
        <v>26960</v>
      </c>
      <c r="F31" s="92">
        <v>22724</v>
      </c>
      <c r="G31" s="28">
        <f t="shared" si="2"/>
        <v>-0.15712166172106823</v>
      </c>
      <c r="H31" s="29">
        <f t="shared" si="3"/>
        <v>-5.8822457777483073E-2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16959</v>
      </c>
      <c r="C32" s="11">
        <v>20307</v>
      </c>
      <c r="D32" s="11">
        <v>20691</v>
      </c>
      <c r="E32" s="92">
        <v>24285</v>
      </c>
      <c r="F32" s="92">
        <v>25411</v>
      </c>
      <c r="G32" s="28">
        <f t="shared" si="2"/>
        <v>4.6366069590282111E-2</v>
      </c>
      <c r="H32" s="29">
        <f t="shared" si="3"/>
        <v>0.10638270691162988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18517</v>
      </c>
      <c r="C33" s="11">
        <v>20651</v>
      </c>
      <c r="D33" s="11">
        <v>24071</v>
      </c>
      <c r="E33" s="92">
        <v>27030</v>
      </c>
      <c r="F33" s="92">
        <v>31257</v>
      </c>
      <c r="G33" s="28">
        <f t="shared" si="2"/>
        <v>0.15638179800221974</v>
      </c>
      <c r="H33" s="29">
        <f t="shared" si="3"/>
        <v>0.13984071676753862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30824</v>
      </c>
      <c r="C34" s="79">
        <v>32162</v>
      </c>
      <c r="D34" s="79">
        <v>36655</v>
      </c>
      <c r="E34" s="92">
        <v>36726</v>
      </c>
      <c r="F34" s="92">
        <v>38542</v>
      </c>
      <c r="G34" s="28">
        <f t="shared" si="2"/>
        <v>4.9447258073299638E-2</v>
      </c>
      <c r="H34" s="29">
        <f t="shared" si="3"/>
        <v>5.7453582240972967E-2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22249</v>
      </c>
      <c r="C35" s="79">
        <v>31437</v>
      </c>
      <c r="D35" s="79">
        <v>41018</v>
      </c>
      <c r="E35" s="92">
        <v>45080</v>
      </c>
      <c r="F35" s="92">
        <v>47240</v>
      </c>
      <c r="G35" s="28">
        <f t="shared" si="2"/>
        <v>4.79148181011535E-2</v>
      </c>
      <c r="H35" s="29">
        <f t="shared" si="3"/>
        <v>0.20711833980497762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321037</v>
      </c>
      <c r="C36" s="18">
        <v>294786</v>
      </c>
      <c r="D36" s="18">
        <v>311224</v>
      </c>
      <c r="E36" s="93">
        <v>336537</v>
      </c>
      <c r="F36" s="93">
        <v>367708</v>
      </c>
      <c r="G36" s="28">
        <f t="shared" si="0"/>
        <v>9.2622802247598335E-2</v>
      </c>
      <c r="H36" s="29">
        <f t="shared" si="1"/>
        <v>3.4515489384109754E-2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3946095</v>
      </c>
      <c r="C37" s="68">
        <v>4129682</v>
      </c>
      <c r="D37" s="68">
        <v>4387900</v>
      </c>
      <c r="E37" s="68">
        <v>4504040</v>
      </c>
      <c r="F37" s="68">
        <v>4612342</v>
      </c>
      <c r="G37" s="71">
        <f t="shared" si="0"/>
        <v>2.4045523574391048E-2</v>
      </c>
      <c r="H37" s="72">
        <f t="shared" si="1"/>
        <v>3.9772893766613304E-2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4996905</v>
      </c>
      <c r="C38" s="73">
        <v>5397218</v>
      </c>
      <c r="D38" s="73">
        <v>5803085</v>
      </c>
      <c r="E38" s="73">
        <v>5959348</v>
      </c>
      <c r="F38" s="73">
        <v>6164865</v>
      </c>
      <c r="G38" s="71">
        <f t="shared" si="0"/>
        <v>3.4486490804027659E-2</v>
      </c>
      <c r="H38" s="71">
        <f t="shared" si="1"/>
        <v>5.3915081933538334E-2</v>
      </c>
      <c r="I38" s="73" t="s">
        <v>48</v>
      </c>
      <c r="J38" s="15"/>
    </row>
    <row r="39" spans="1:10" ht="12.75" customHeight="1" x14ac:dyDescent="0.2">
      <c r="A39" s="12" t="s">
        <v>119</v>
      </c>
      <c r="B39" s="4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4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B41" s="4"/>
      <c r="C41" s="4"/>
      <c r="F41"/>
      <c r="G41"/>
      <c r="H41"/>
      <c r="J41"/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3" width="12.5703125" style="36" customWidth="1"/>
    <col min="4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64"/>
      <c r="C1" s="64"/>
      <c r="D1" s="53"/>
      <c r="E1" s="53"/>
      <c r="F1" s="54"/>
      <c r="G1" s="54"/>
      <c r="H1" s="54"/>
      <c r="I1" s="55" t="s">
        <v>58</v>
      </c>
    </row>
    <row r="2" spans="1:10" s="1" customFormat="1" ht="18.75" customHeight="1" x14ac:dyDescent="0.3">
      <c r="A2" s="56" t="s">
        <v>125</v>
      </c>
      <c r="B2" s="65"/>
      <c r="C2" s="65"/>
      <c r="D2" s="57"/>
      <c r="E2" s="57"/>
      <c r="F2" s="61"/>
      <c r="G2" s="61"/>
      <c r="H2" s="61"/>
      <c r="I2" s="60" t="s">
        <v>59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1748518</v>
      </c>
      <c r="C5" s="19">
        <v>1831342</v>
      </c>
      <c r="D5" s="19">
        <v>1935848</v>
      </c>
      <c r="E5" s="92">
        <v>2000173</v>
      </c>
      <c r="F5" s="92">
        <v>2014648</v>
      </c>
      <c r="G5" s="28">
        <f>IF(E5&gt;0,F5/E5-1,"-")</f>
        <v>7.2368740103980755E-3</v>
      </c>
      <c r="H5" s="29">
        <f>IF(B5&gt;0,((F5/B5)^(1/4)-1),"-")</f>
        <v>3.6053703217634014E-2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538973</v>
      </c>
      <c r="C6" s="11">
        <v>602440</v>
      </c>
      <c r="D6" s="11">
        <v>598783</v>
      </c>
      <c r="E6" s="92">
        <v>534872</v>
      </c>
      <c r="F6" s="92">
        <v>495246</v>
      </c>
      <c r="G6" s="28">
        <f t="shared" ref="G6:G38" si="0">IF(E6&gt;0,F6/E6-1,"-")</f>
        <v>-7.4085014732496735E-2</v>
      </c>
      <c r="H6" s="29">
        <f t="shared" ref="H6:H38" si="1">IF(B6&gt;0,((F6/B6)^(1/4)-1),"-")</f>
        <v>-2.0930567412648315E-2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189463</v>
      </c>
      <c r="C7" s="11">
        <v>217312</v>
      </c>
      <c r="D7" s="11">
        <v>210730</v>
      </c>
      <c r="E7" s="92">
        <v>204387</v>
      </c>
      <c r="F7" s="92">
        <v>198980</v>
      </c>
      <c r="G7" s="28">
        <f t="shared" si="0"/>
        <v>-2.6454715808735374E-2</v>
      </c>
      <c r="H7" s="29">
        <f t="shared" si="1"/>
        <v>1.2328011708454767E-2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180367</v>
      </c>
      <c r="C8" s="11">
        <v>185146</v>
      </c>
      <c r="D8" s="11">
        <v>188111</v>
      </c>
      <c r="E8" s="92">
        <v>193184</v>
      </c>
      <c r="F8" s="92">
        <v>196550</v>
      </c>
      <c r="G8" s="28">
        <f t="shared" si="0"/>
        <v>1.7423803213516553E-2</v>
      </c>
      <c r="H8" s="29">
        <f t="shared" si="1"/>
        <v>2.171317014035834E-2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172811</v>
      </c>
      <c r="C9" s="11">
        <v>173883</v>
      </c>
      <c r="D9" s="11">
        <v>182718</v>
      </c>
      <c r="E9" s="92">
        <v>183796</v>
      </c>
      <c r="F9" s="92">
        <v>194949</v>
      </c>
      <c r="G9" s="28">
        <f t="shared" si="0"/>
        <v>6.0681407647609209E-2</v>
      </c>
      <c r="H9" s="29">
        <f t="shared" si="1"/>
        <v>3.0593519220019072E-2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10227</v>
      </c>
      <c r="C10" s="11">
        <v>10621</v>
      </c>
      <c r="D10" s="11">
        <v>12600</v>
      </c>
      <c r="E10" s="92">
        <v>13587</v>
      </c>
      <c r="F10" s="92">
        <v>12890</v>
      </c>
      <c r="G10" s="28">
        <f t="shared" si="0"/>
        <v>-5.1299035843085261E-2</v>
      </c>
      <c r="H10" s="29">
        <f t="shared" si="1"/>
        <v>5.9561489925664235E-2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4843</v>
      </c>
      <c r="C11" s="11">
        <v>4659</v>
      </c>
      <c r="D11" s="11">
        <v>5542</v>
      </c>
      <c r="E11" s="92">
        <v>6903</v>
      </c>
      <c r="F11" s="92">
        <v>6943</v>
      </c>
      <c r="G11" s="28">
        <f t="shared" si="0"/>
        <v>5.7945820657685498E-3</v>
      </c>
      <c r="H11" s="29">
        <f t="shared" si="1"/>
        <v>9.4228882818656157E-2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8832</v>
      </c>
      <c r="C12" s="11">
        <v>8506</v>
      </c>
      <c r="D12" s="11">
        <v>8830</v>
      </c>
      <c r="E12" s="92">
        <v>9247</v>
      </c>
      <c r="F12" s="92">
        <v>10284</v>
      </c>
      <c r="G12" s="28">
        <f t="shared" si="0"/>
        <v>0.1121444792905808</v>
      </c>
      <c r="H12" s="29">
        <f t="shared" si="1"/>
        <v>3.8785196333690042E-2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8983</v>
      </c>
      <c r="C13" s="11">
        <v>9551</v>
      </c>
      <c r="D13" s="11">
        <v>8592</v>
      </c>
      <c r="E13" s="92">
        <v>9633</v>
      </c>
      <c r="F13" s="92">
        <v>10114</v>
      </c>
      <c r="G13" s="28">
        <f t="shared" si="0"/>
        <v>4.9932523616734059E-2</v>
      </c>
      <c r="H13" s="29">
        <f t="shared" si="1"/>
        <v>3.0090513023731003E-2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4496</v>
      </c>
      <c r="C14" s="11">
        <v>4444</v>
      </c>
      <c r="D14" s="11">
        <v>4168</v>
      </c>
      <c r="E14" s="92">
        <v>4727</v>
      </c>
      <c r="F14" s="92">
        <v>4601</v>
      </c>
      <c r="G14" s="28">
        <f t="shared" si="0"/>
        <v>-2.6655383964459434E-2</v>
      </c>
      <c r="H14" s="29">
        <f t="shared" si="1"/>
        <v>5.7880762007977982E-3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30010</v>
      </c>
      <c r="C15" s="11">
        <v>31653</v>
      </c>
      <c r="D15" s="11">
        <v>32599</v>
      </c>
      <c r="E15" s="92">
        <v>34151</v>
      </c>
      <c r="F15" s="92">
        <v>35807</v>
      </c>
      <c r="G15" s="28">
        <f t="shared" si="0"/>
        <v>4.84905273637668E-2</v>
      </c>
      <c r="H15" s="29">
        <f t="shared" si="1"/>
        <v>4.5142444226271117E-2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19115</v>
      </c>
      <c r="C16" s="11">
        <v>24161</v>
      </c>
      <c r="D16" s="11">
        <v>21830</v>
      </c>
      <c r="E16" s="92">
        <v>24415</v>
      </c>
      <c r="F16" s="92">
        <v>24341</v>
      </c>
      <c r="G16" s="28">
        <f t="shared" ref="G16:G35" si="2">IF(E16&gt;0,F16/E16-1,"-")</f>
        <v>-3.0309236125333205E-3</v>
      </c>
      <c r="H16" s="29">
        <f t="shared" ref="H16:H35" si="3">IF(B16&gt;0,((F16/B16)^(1/4)-1),"-")</f>
        <v>6.2284949702092529E-2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4780</v>
      </c>
      <c r="C17" s="11">
        <v>4416</v>
      </c>
      <c r="D17" s="11">
        <v>5203</v>
      </c>
      <c r="E17" s="92">
        <v>6707</v>
      </c>
      <c r="F17" s="92">
        <v>7501</v>
      </c>
      <c r="G17" s="28">
        <f t="shared" si="2"/>
        <v>0.11838377814223944</v>
      </c>
      <c r="H17" s="29">
        <f t="shared" si="3"/>
        <v>0.11923895471583612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2609</v>
      </c>
      <c r="C18" s="11">
        <v>2239</v>
      </c>
      <c r="D18" s="11">
        <v>2492</v>
      </c>
      <c r="E18" s="92">
        <v>2461</v>
      </c>
      <c r="F18" s="92">
        <v>2452</v>
      </c>
      <c r="G18" s="28">
        <f t="shared" si="2"/>
        <v>-3.6570499796830802E-3</v>
      </c>
      <c r="H18" s="29">
        <f t="shared" si="3"/>
        <v>-1.5395997949409712E-2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6543</v>
      </c>
      <c r="C19" s="11">
        <v>5672</v>
      </c>
      <c r="D19" s="11">
        <v>5265</v>
      </c>
      <c r="E19" s="92">
        <v>6276</v>
      </c>
      <c r="F19" s="92">
        <v>6278</v>
      </c>
      <c r="G19" s="28">
        <f t="shared" si="2"/>
        <v>3.1867431485022024E-4</v>
      </c>
      <c r="H19" s="29">
        <f t="shared" si="3"/>
        <v>-1.0282845665742224E-2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18770</v>
      </c>
      <c r="C20" s="11">
        <v>20654</v>
      </c>
      <c r="D20" s="11">
        <v>21364</v>
      </c>
      <c r="E20" s="92">
        <v>21880</v>
      </c>
      <c r="F20" s="92">
        <v>21251</v>
      </c>
      <c r="G20" s="28">
        <f t="shared" si="2"/>
        <v>-2.8747714808043834E-2</v>
      </c>
      <c r="H20" s="29">
        <f t="shared" si="3"/>
        <v>3.1522664462825478E-2</v>
      </c>
      <c r="I20" s="84" t="s">
        <v>78</v>
      </c>
      <c r="J20" s="15"/>
    </row>
    <row r="21" spans="1:10" ht="14.1" customHeight="1" x14ac:dyDescent="0.2">
      <c r="A21" s="78" t="s">
        <v>87</v>
      </c>
      <c r="B21" s="32">
        <v>5198</v>
      </c>
      <c r="C21" s="11">
        <v>7249</v>
      </c>
      <c r="D21" s="11">
        <v>7336</v>
      </c>
      <c r="E21" s="92">
        <v>8488</v>
      </c>
      <c r="F21" s="92">
        <v>8783</v>
      </c>
      <c r="G21" s="28">
        <f t="shared" si="2"/>
        <v>3.4754948162111221E-2</v>
      </c>
      <c r="H21" s="29">
        <f t="shared" si="3"/>
        <v>0.1401228556101497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4008</v>
      </c>
      <c r="C22" s="11">
        <v>3588</v>
      </c>
      <c r="D22" s="11">
        <v>3971</v>
      </c>
      <c r="E22" s="92">
        <v>4166</v>
      </c>
      <c r="F22" s="92">
        <v>4978</v>
      </c>
      <c r="G22" s="28">
        <f t="shared" si="2"/>
        <v>0.19491118578972633</v>
      </c>
      <c r="H22" s="29">
        <f t="shared" si="3"/>
        <v>5.5678787006039343E-2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5761</v>
      </c>
      <c r="C23" s="78">
        <v>5793</v>
      </c>
      <c r="D23" s="79">
        <v>6803</v>
      </c>
      <c r="E23" s="92">
        <v>7101</v>
      </c>
      <c r="F23" s="92">
        <v>6568</v>
      </c>
      <c r="G23" s="28">
        <f t="shared" si="2"/>
        <v>-7.505985072525001E-2</v>
      </c>
      <c r="H23" s="29">
        <f t="shared" si="3"/>
        <v>3.3317577731328818E-2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3581</v>
      </c>
      <c r="C24" s="11">
        <v>3610</v>
      </c>
      <c r="D24" s="11">
        <v>3956</v>
      </c>
      <c r="E24" s="92">
        <v>4681</v>
      </c>
      <c r="F24" s="92">
        <v>5154</v>
      </c>
      <c r="G24" s="28">
        <f t="shared" si="2"/>
        <v>0.10104678487502672</v>
      </c>
      <c r="H24" s="29">
        <f t="shared" si="3"/>
        <v>9.530488171468221E-2</v>
      </c>
      <c r="I24" s="84" t="s">
        <v>33</v>
      </c>
      <c r="J24" s="15"/>
    </row>
    <row r="25" spans="1:10" ht="14.1" customHeight="1" x14ac:dyDescent="0.2">
      <c r="A25" s="78" t="s">
        <v>34</v>
      </c>
      <c r="B25" s="32">
        <v>9994</v>
      </c>
      <c r="C25" s="11">
        <v>12270</v>
      </c>
      <c r="D25" s="11">
        <v>13177</v>
      </c>
      <c r="E25" s="92">
        <v>15238</v>
      </c>
      <c r="F25" s="92">
        <v>16284</v>
      </c>
      <c r="G25" s="28">
        <f t="shared" si="2"/>
        <v>6.8644179026118968E-2</v>
      </c>
      <c r="H25" s="29">
        <f t="shared" si="3"/>
        <v>0.1298100592424174</v>
      </c>
      <c r="I25" s="84" t="s">
        <v>35</v>
      </c>
      <c r="J25" s="15"/>
    </row>
    <row r="26" spans="1:10" ht="14.1" customHeight="1" x14ac:dyDescent="0.2">
      <c r="A26" s="78" t="s">
        <v>37</v>
      </c>
      <c r="B26" s="32">
        <v>5133</v>
      </c>
      <c r="C26" s="11">
        <v>7046</v>
      </c>
      <c r="D26" s="11">
        <v>8507</v>
      </c>
      <c r="E26" s="92">
        <v>10456</v>
      </c>
      <c r="F26" s="92">
        <v>11376</v>
      </c>
      <c r="G26" s="28">
        <f t="shared" si="2"/>
        <v>8.7987758224942647E-2</v>
      </c>
      <c r="H26" s="29">
        <f t="shared" si="3"/>
        <v>0.22012571359969479</v>
      </c>
      <c r="I26" s="84" t="s">
        <v>38</v>
      </c>
      <c r="J26" s="15"/>
    </row>
    <row r="27" spans="1:10" ht="14.1" customHeight="1" x14ac:dyDescent="0.2">
      <c r="A27" s="78" t="s">
        <v>39</v>
      </c>
      <c r="B27" s="32">
        <v>32814</v>
      </c>
      <c r="C27" s="11">
        <v>36350</v>
      </c>
      <c r="D27" s="11">
        <v>40764</v>
      </c>
      <c r="E27" s="92">
        <v>43615</v>
      </c>
      <c r="F27" s="92">
        <v>43530</v>
      </c>
      <c r="G27" s="28">
        <f t="shared" si="2"/>
        <v>-1.9488708013297718E-3</v>
      </c>
      <c r="H27" s="29">
        <f t="shared" si="3"/>
        <v>7.3204224041463206E-2</v>
      </c>
      <c r="I27" s="84" t="s">
        <v>40</v>
      </c>
      <c r="J27" s="15"/>
    </row>
    <row r="28" spans="1:10" ht="14.1" customHeight="1" x14ac:dyDescent="0.2">
      <c r="A28" s="78" t="s">
        <v>41</v>
      </c>
      <c r="B28" s="32">
        <v>4604</v>
      </c>
      <c r="C28" s="11">
        <v>5538</v>
      </c>
      <c r="D28" s="11">
        <v>6724</v>
      </c>
      <c r="E28" s="92">
        <v>8659</v>
      </c>
      <c r="F28" s="92">
        <v>8386</v>
      </c>
      <c r="G28" s="28">
        <f t="shared" si="2"/>
        <v>-3.1527890056588515E-2</v>
      </c>
      <c r="H28" s="29">
        <f t="shared" si="3"/>
        <v>0.16172914734307264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7745</v>
      </c>
      <c r="C29" s="11">
        <v>9209</v>
      </c>
      <c r="D29" s="11">
        <v>8068</v>
      </c>
      <c r="E29" s="92">
        <v>9821</v>
      </c>
      <c r="F29" s="92">
        <v>10046</v>
      </c>
      <c r="G29" s="28">
        <f t="shared" si="2"/>
        <v>2.2910090622136225E-2</v>
      </c>
      <c r="H29" s="29">
        <f t="shared" si="3"/>
        <v>6.7192926286244292E-2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13964</v>
      </c>
      <c r="C30" s="11">
        <v>15500</v>
      </c>
      <c r="D30" s="11">
        <v>17347</v>
      </c>
      <c r="E30" s="92">
        <v>25520</v>
      </c>
      <c r="F30" s="92">
        <v>42778</v>
      </c>
      <c r="G30" s="28">
        <f t="shared" si="2"/>
        <v>0.67625391849529781</v>
      </c>
      <c r="H30" s="29">
        <f t="shared" si="3"/>
        <v>0.32297811179737912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5392</v>
      </c>
      <c r="C31" s="11">
        <v>13424</v>
      </c>
      <c r="D31" s="11">
        <v>13559</v>
      </c>
      <c r="E31" s="92">
        <v>12361</v>
      </c>
      <c r="F31" s="92">
        <v>20270</v>
      </c>
      <c r="G31" s="28">
        <f t="shared" si="2"/>
        <v>0.63983496480867252</v>
      </c>
      <c r="H31" s="29">
        <f t="shared" si="3"/>
        <v>0.39243831903876014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2265</v>
      </c>
      <c r="C32" s="11">
        <v>2205</v>
      </c>
      <c r="D32" s="11">
        <v>3166</v>
      </c>
      <c r="E32" s="92">
        <v>5330</v>
      </c>
      <c r="F32" s="92">
        <v>6856</v>
      </c>
      <c r="G32" s="28">
        <f t="shared" si="2"/>
        <v>0.28630393996247649</v>
      </c>
      <c r="H32" s="29">
        <f t="shared" si="3"/>
        <v>0.31901778268654102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3685</v>
      </c>
      <c r="C33" s="11">
        <v>5114</v>
      </c>
      <c r="D33" s="11">
        <v>8179</v>
      </c>
      <c r="E33" s="92">
        <v>8662</v>
      </c>
      <c r="F33" s="92">
        <v>11425</v>
      </c>
      <c r="G33" s="28">
        <f t="shared" si="2"/>
        <v>0.31897945047333187</v>
      </c>
      <c r="H33" s="29">
        <f t="shared" si="3"/>
        <v>0.32695036772400243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3816</v>
      </c>
      <c r="C34" s="78">
        <v>4777</v>
      </c>
      <c r="D34" s="79">
        <v>5493</v>
      </c>
      <c r="E34" s="92">
        <v>6153</v>
      </c>
      <c r="F34" s="92">
        <v>6547</v>
      </c>
      <c r="G34" s="28">
        <f t="shared" si="2"/>
        <v>6.4033804648139014E-2</v>
      </c>
      <c r="H34" s="29">
        <f t="shared" si="3"/>
        <v>0.14448075374366542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1345</v>
      </c>
      <c r="C35" s="78">
        <v>1884</v>
      </c>
      <c r="D35" s="79">
        <v>2082</v>
      </c>
      <c r="E35" s="92">
        <v>2517</v>
      </c>
      <c r="F35" s="92">
        <v>2546</v>
      </c>
      <c r="G35" s="28">
        <f t="shared" si="2"/>
        <v>1.1521652761223633E-2</v>
      </c>
      <c r="H35" s="29">
        <f t="shared" si="3"/>
        <v>0.17296223247016518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49908</v>
      </c>
      <c r="C36" s="33">
        <v>47894</v>
      </c>
      <c r="D36" s="33">
        <v>47888</v>
      </c>
      <c r="E36" s="91">
        <v>55900</v>
      </c>
      <c r="F36" s="91">
        <v>60542</v>
      </c>
      <c r="G36" s="28">
        <f t="shared" si="0"/>
        <v>8.3041144901609965E-2</v>
      </c>
      <c r="H36" s="29">
        <f t="shared" si="1"/>
        <v>4.947391694166936E-2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1360035</v>
      </c>
      <c r="C37" s="68">
        <v>1486808</v>
      </c>
      <c r="D37" s="68">
        <v>1505847</v>
      </c>
      <c r="E37" s="68">
        <v>1484894</v>
      </c>
      <c r="F37" s="68">
        <v>1494256</v>
      </c>
      <c r="G37" s="71">
        <f t="shared" si="0"/>
        <v>6.3048271459107408E-3</v>
      </c>
      <c r="H37" s="72">
        <f t="shared" si="1"/>
        <v>2.3808499937751026E-2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3108553</v>
      </c>
      <c r="C38" s="73">
        <v>3318150</v>
      </c>
      <c r="D38" s="73">
        <v>3441695</v>
      </c>
      <c r="E38" s="73">
        <v>3485067</v>
      </c>
      <c r="F38" s="73">
        <v>3508904</v>
      </c>
      <c r="G38" s="71">
        <f t="shared" si="0"/>
        <v>6.8397537263988895E-3</v>
      </c>
      <c r="H38" s="71">
        <f t="shared" si="1"/>
        <v>3.0749902846559651E-2</v>
      </c>
      <c r="I38" s="73" t="s">
        <v>48</v>
      </c>
      <c r="J38" s="15"/>
    </row>
    <row r="39" spans="1:10" ht="12.75" customHeight="1" x14ac:dyDescent="0.2">
      <c r="A39" s="12" t="s">
        <v>119</v>
      </c>
      <c r="B39" s="35"/>
      <c r="C39" s="85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5"/>
      <c r="C40" s="85" t="s">
        <v>129</v>
      </c>
      <c r="F40" s="12" t="s">
        <v>112</v>
      </c>
      <c r="I40" s="13" t="s">
        <v>89</v>
      </c>
      <c r="J40"/>
    </row>
    <row r="41" spans="1:10" x14ac:dyDescent="0.2">
      <c r="B41" s="34"/>
      <c r="C41" s="34"/>
      <c r="G41"/>
      <c r="H41"/>
      <c r="J41"/>
    </row>
  </sheetData>
  <phoneticPr fontId="0" type="noConversion"/>
  <conditionalFormatting sqref="J5:J38">
    <cfRule type="cellIs" dxfId="24" priority="6" stopIfTrue="1" operator="notEqual">
      <formula>0</formula>
    </cfRule>
  </conditionalFormatting>
  <conditionalFormatting sqref="C23">
    <cfRule type="cellIs" dxfId="23" priority="2" stopIfTrue="1" operator="lessThan">
      <formula>0</formula>
    </cfRule>
  </conditionalFormatting>
  <conditionalFormatting sqref="C34:C35">
    <cfRule type="cellIs" dxfId="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16.28515625" style="4" customWidth="1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60</v>
      </c>
    </row>
    <row r="2" spans="1:10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 t="s">
        <v>61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223107</v>
      </c>
      <c r="C5" s="19">
        <v>247108</v>
      </c>
      <c r="D5" s="19">
        <v>283354</v>
      </c>
      <c r="E5" s="92">
        <v>303283</v>
      </c>
      <c r="F5" s="92">
        <v>313266</v>
      </c>
      <c r="G5" s="28">
        <f>IF(E5&gt;0,F5/E5-1,"-")</f>
        <v>3.2916450971534728E-2</v>
      </c>
      <c r="H5" s="29">
        <f>IF(B5&gt;0,((F5/B5)^(1/4)-1),"-")</f>
        <v>8.8554096013086392E-2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271383</v>
      </c>
      <c r="C6" s="11">
        <v>289449</v>
      </c>
      <c r="D6" s="11">
        <v>290268</v>
      </c>
      <c r="E6" s="92">
        <v>313385</v>
      </c>
      <c r="F6" s="92">
        <v>290550</v>
      </c>
      <c r="G6" s="28">
        <f t="shared" ref="G6:G38" si="0">IF(E6&gt;0,F6/E6-1,"-")</f>
        <v>-7.2865644494790716E-2</v>
      </c>
      <c r="H6" s="29">
        <f t="shared" ref="H6:H38" si="1">IF(B6&gt;0,((F6/B6)^(1/4)-1),"-")</f>
        <v>1.7207515353457215E-2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58714</v>
      </c>
      <c r="C7" s="11">
        <v>65068</v>
      </c>
      <c r="D7" s="11">
        <v>73799</v>
      </c>
      <c r="E7" s="92">
        <v>72242</v>
      </c>
      <c r="F7" s="92">
        <v>72803</v>
      </c>
      <c r="G7" s="28">
        <f t="shared" si="0"/>
        <v>7.7655657373827403E-3</v>
      </c>
      <c r="H7" s="29">
        <f t="shared" si="1"/>
        <v>5.5241595276902977E-2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43996</v>
      </c>
      <c r="C8" s="11">
        <v>47818</v>
      </c>
      <c r="D8" s="11">
        <v>48951</v>
      </c>
      <c r="E8" s="92">
        <v>47040</v>
      </c>
      <c r="F8" s="92">
        <v>46433</v>
      </c>
      <c r="G8" s="28">
        <f t="shared" si="0"/>
        <v>-1.2903911564625892E-2</v>
      </c>
      <c r="H8" s="29">
        <f t="shared" si="1"/>
        <v>1.3569159800583819E-2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51801</v>
      </c>
      <c r="C9" s="11">
        <v>49097</v>
      </c>
      <c r="D9" s="11">
        <v>54664</v>
      </c>
      <c r="E9" s="92">
        <v>73420</v>
      </c>
      <c r="F9" s="92">
        <v>74216</v>
      </c>
      <c r="G9" s="28">
        <f t="shared" si="0"/>
        <v>1.0841732497957057E-2</v>
      </c>
      <c r="H9" s="29">
        <f t="shared" si="1"/>
        <v>9.4056750056180194E-2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2970</v>
      </c>
      <c r="C10" s="11">
        <v>3500</v>
      </c>
      <c r="D10" s="11">
        <v>3500</v>
      </c>
      <c r="E10" s="92">
        <v>3486</v>
      </c>
      <c r="F10" s="92">
        <v>3864</v>
      </c>
      <c r="G10" s="28">
        <f t="shared" si="0"/>
        <v>0.10843373493975905</v>
      </c>
      <c r="H10" s="29">
        <f t="shared" si="1"/>
        <v>6.7997330372771447E-2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3133</v>
      </c>
      <c r="C11" s="11">
        <v>3164</v>
      </c>
      <c r="D11" s="11">
        <v>3676</v>
      </c>
      <c r="E11" s="92">
        <v>4350</v>
      </c>
      <c r="F11" s="92">
        <v>3482</v>
      </c>
      <c r="G11" s="28">
        <f t="shared" si="0"/>
        <v>-0.19954022988505749</v>
      </c>
      <c r="H11" s="29">
        <f t="shared" si="1"/>
        <v>2.6755630188234125E-2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3924</v>
      </c>
      <c r="C12" s="11">
        <v>3855</v>
      </c>
      <c r="D12" s="11">
        <v>4372</v>
      </c>
      <c r="E12" s="92">
        <v>4537</v>
      </c>
      <c r="F12" s="92">
        <v>4579</v>
      </c>
      <c r="G12" s="28">
        <f t="shared" si="0"/>
        <v>9.2572184262729174E-3</v>
      </c>
      <c r="H12" s="29">
        <f t="shared" si="1"/>
        <v>3.9346627557510949E-2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3662</v>
      </c>
      <c r="C13" s="11">
        <v>4617</v>
      </c>
      <c r="D13" s="11">
        <v>4748</v>
      </c>
      <c r="E13" s="92">
        <v>5141</v>
      </c>
      <c r="F13" s="92">
        <v>5195</v>
      </c>
      <c r="G13" s="28">
        <f t="shared" si="0"/>
        <v>1.0503793036374276E-2</v>
      </c>
      <c r="H13" s="29">
        <f t="shared" si="1"/>
        <v>9.1356911074081948E-2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1576</v>
      </c>
      <c r="C14" s="11">
        <v>1800</v>
      </c>
      <c r="D14" s="11">
        <v>2018</v>
      </c>
      <c r="E14" s="92">
        <v>2425</v>
      </c>
      <c r="F14" s="92">
        <v>1878</v>
      </c>
      <c r="G14" s="28">
        <f t="shared" si="0"/>
        <v>-0.22556701030927839</v>
      </c>
      <c r="H14" s="29">
        <f t="shared" si="1"/>
        <v>4.4804041082712409E-2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15882</v>
      </c>
      <c r="C15" s="11">
        <v>16054</v>
      </c>
      <c r="D15" s="11">
        <v>18035</v>
      </c>
      <c r="E15" s="92">
        <v>17515</v>
      </c>
      <c r="F15" s="92">
        <v>18411</v>
      </c>
      <c r="G15" s="28">
        <f t="shared" si="0"/>
        <v>5.1156151869825806E-2</v>
      </c>
      <c r="H15" s="29">
        <f t="shared" si="1"/>
        <v>3.7631259084370594E-2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16062</v>
      </c>
      <c r="C16" s="11">
        <v>16677</v>
      </c>
      <c r="D16" s="11">
        <v>19342</v>
      </c>
      <c r="E16" s="92">
        <v>18438</v>
      </c>
      <c r="F16" s="92">
        <v>15260</v>
      </c>
      <c r="G16" s="28">
        <f t="shared" ref="G16:G35" si="2">IF(E16&gt;0,F16/E16-1,"-")</f>
        <v>-0.17236142748671224</v>
      </c>
      <c r="H16" s="29">
        <f t="shared" ref="H16:H35" si="3">IF(B16&gt;0,((F16/B16)^(1/4)-1),"-")</f>
        <v>-1.2723662940501534E-2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2477</v>
      </c>
      <c r="C17" s="11">
        <v>2503</v>
      </c>
      <c r="D17" s="11">
        <v>2252</v>
      </c>
      <c r="E17" s="92">
        <v>2716</v>
      </c>
      <c r="F17" s="92">
        <v>2973</v>
      </c>
      <c r="G17" s="28">
        <f t="shared" si="2"/>
        <v>9.462444771723133E-2</v>
      </c>
      <c r="H17" s="29">
        <f t="shared" si="3"/>
        <v>4.6687953074089794E-2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1600</v>
      </c>
      <c r="C18" s="11">
        <v>1512</v>
      </c>
      <c r="D18" s="11">
        <v>2844</v>
      </c>
      <c r="E18" s="92">
        <v>1767</v>
      </c>
      <c r="F18" s="92">
        <v>1635</v>
      </c>
      <c r="G18" s="28">
        <f t="shared" si="2"/>
        <v>-7.4702886247877798E-2</v>
      </c>
      <c r="H18" s="29">
        <f t="shared" si="3"/>
        <v>5.4244531329972201E-3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2801</v>
      </c>
      <c r="C19" s="11">
        <v>2451</v>
      </c>
      <c r="D19" s="11">
        <v>3235</v>
      </c>
      <c r="E19" s="92">
        <v>4260</v>
      </c>
      <c r="F19" s="92">
        <v>4615</v>
      </c>
      <c r="G19" s="28">
        <f t="shared" si="2"/>
        <v>8.3333333333333259E-2</v>
      </c>
      <c r="H19" s="29">
        <f t="shared" si="3"/>
        <v>0.13296018806897858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8389</v>
      </c>
      <c r="C20" s="11">
        <v>9641</v>
      </c>
      <c r="D20" s="11">
        <v>8246</v>
      </c>
      <c r="E20" s="92">
        <v>6972</v>
      </c>
      <c r="F20" s="92">
        <v>7645</v>
      </c>
      <c r="G20" s="28">
        <f t="shared" si="2"/>
        <v>9.652897303499719E-2</v>
      </c>
      <c r="H20" s="29">
        <f t="shared" si="3"/>
        <v>-2.2949921781866722E-2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2171</v>
      </c>
      <c r="C21" s="11">
        <v>1904</v>
      </c>
      <c r="D21" s="11">
        <v>2524</v>
      </c>
      <c r="E21" s="92">
        <v>2442</v>
      </c>
      <c r="F21" s="92">
        <v>2320</v>
      </c>
      <c r="G21" s="28">
        <f t="shared" si="2"/>
        <v>-4.9959049959049984E-2</v>
      </c>
      <c r="H21" s="29">
        <f t="shared" si="3"/>
        <v>1.6733282622416912E-2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2424</v>
      </c>
      <c r="C22" s="11">
        <v>1705</v>
      </c>
      <c r="D22" s="11">
        <v>2625</v>
      </c>
      <c r="E22" s="92">
        <v>2935</v>
      </c>
      <c r="F22" s="92">
        <v>2054</v>
      </c>
      <c r="G22" s="28">
        <f t="shared" si="2"/>
        <v>-0.30017035775127765</v>
      </c>
      <c r="H22" s="29">
        <f t="shared" si="3"/>
        <v>-4.056191035491663E-2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2758</v>
      </c>
      <c r="C23" s="79">
        <v>3475</v>
      </c>
      <c r="D23" s="79">
        <v>3657</v>
      </c>
      <c r="E23" s="92">
        <v>3406</v>
      </c>
      <c r="F23" s="92">
        <v>3056</v>
      </c>
      <c r="G23" s="28">
        <f t="shared" si="2"/>
        <v>-0.10275983558426305</v>
      </c>
      <c r="H23" s="29">
        <f t="shared" si="3"/>
        <v>2.5982072073450269E-2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1999</v>
      </c>
      <c r="C24" s="11">
        <v>2181</v>
      </c>
      <c r="D24" s="11">
        <v>2794</v>
      </c>
      <c r="E24" s="92">
        <v>2860</v>
      </c>
      <c r="F24" s="92">
        <v>2877</v>
      </c>
      <c r="G24" s="28">
        <f t="shared" si="2"/>
        <v>5.9440559440560037E-3</v>
      </c>
      <c r="H24" s="29">
        <f t="shared" si="3"/>
        <v>9.5296669104908638E-2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5369</v>
      </c>
      <c r="C25" s="11">
        <v>7063</v>
      </c>
      <c r="D25" s="11">
        <v>8130</v>
      </c>
      <c r="E25" s="92">
        <v>7360</v>
      </c>
      <c r="F25" s="92">
        <v>7323</v>
      </c>
      <c r="G25" s="28">
        <f t="shared" si="2"/>
        <v>-5.0271739130435256E-3</v>
      </c>
      <c r="H25" s="29">
        <f t="shared" si="3"/>
        <v>8.0684462706927862E-2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16157</v>
      </c>
      <c r="C26" s="11">
        <v>18324</v>
      </c>
      <c r="D26" s="11">
        <v>19349</v>
      </c>
      <c r="E26" s="92">
        <v>18154</v>
      </c>
      <c r="F26" s="92">
        <v>16348</v>
      </c>
      <c r="G26" s="28">
        <f t="shared" si="2"/>
        <v>-9.9482207777900178E-2</v>
      </c>
      <c r="H26" s="29">
        <f t="shared" si="3"/>
        <v>2.9423636312229107E-3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15064</v>
      </c>
      <c r="C27" s="11">
        <v>16756</v>
      </c>
      <c r="D27" s="11">
        <v>21635</v>
      </c>
      <c r="E27" s="92">
        <v>21812</v>
      </c>
      <c r="F27" s="92">
        <v>22767</v>
      </c>
      <c r="G27" s="28">
        <f t="shared" si="2"/>
        <v>4.3783238584265582E-2</v>
      </c>
      <c r="H27" s="29">
        <f t="shared" si="3"/>
        <v>0.10876976618631118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2132</v>
      </c>
      <c r="C28" s="11">
        <v>2432</v>
      </c>
      <c r="D28" s="11">
        <v>2951</v>
      </c>
      <c r="E28" s="92">
        <v>3152</v>
      </c>
      <c r="F28" s="92">
        <v>3223</v>
      </c>
      <c r="G28" s="28">
        <f t="shared" si="2"/>
        <v>2.2525380710659793E-2</v>
      </c>
      <c r="H28" s="29">
        <f t="shared" si="3"/>
        <v>0.10883844795057218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9018</v>
      </c>
      <c r="C29" s="11">
        <v>7996</v>
      </c>
      <c r="D29" s="11">
        <v>8867</v>
      </c>
      <c r="E29" s="92">
        <v>6959</v>
      </c>
      <c r="F29" s="92">
        <v>7360</v>
      </c>
      <c r="G29" s="28">
        <f t="shared" si="2"/>
        <v>5.7623221727259644E-2</v>
      </c>
      <c r="H29" s="29">
        <f t="shared" si="3"/>
        <v>-4.9522379031754937E-2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4753</v>
      </c>
      <c r="C30" s="11">
        <v>6687</v>
      </c>
      <c r="D30" s="11">
        <v>8351</v>
      </c>
      <c r="E30" s="92">
        <v>9236</v>
      </c>
      <c r="F30" s="92">
        <v>7410</v>
      </c>
      <c r="G30" s="28">
        <f t="shared" si="2"/>
        <v>-0.19770463404071026</v>
      </c>
      <c r="H30" s="29">
        <f t="shared" si="3"/>
        <v>0.11741011517085886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8587</v>
      </c>
      <c r="C31" s="11">
        <v>10194</v>
      </c>
      <c r="D31" s="11">
        <v>13882</v>
      </c>
      <c r="E31" s="92">
        <v>8185</v>
      </c>
      <c r="F31" s="92">
        <v>7039</v>
      </c>
      <c r="G31" s="28">
        <f t="shared" si="2"/>
        <v>-0.14001221747098347</v>
      </c>
      <c r="H31" s="29">
        <f t="shared" si="3"/>
        <v>-4.8481195338860417E-2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3839</v>
      </c>
      <c r="C32" s="11">
        <v>5183</v>
      </c>
      <c r="D32" s="11">
        <v>6020</v>
      </c>
      <c r="E32" s="92">
        <v>6083</v>
      </c>
      <c r="F32" s="92">
        <v>6201</v>
      </c>
      <c r="G32" s="28">
        <f t="shared" si="2"/>
        <v>1.9398323195791489E-2</v>
      </c>
      <c r="H32" s="29">
        <f t="shared" si="3"/>
        <v>0.1273555437424716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1990</v>
      </c>
      <c r="C33" s="11">
        <v>2190</v>
      </c>
      <c r="D33" s="11">
        <v>2374</v>
      </c>
      <c r="E33" s="92">
        <v>2474</v>
      </c>
      <c r="F33" s="92">
        <v>2427</v>
      </c>
      <c r="G33" s="28">
        <f t="shared" si="2"/>
        <v>-1.8997574777687931E-2</v>
      </c>
      <c r="H33" s="29">
        <f t="shared" si="3"/>
        <v>5.0882536407237833E-2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2214</v>
      </c>
      <c r="C34" s="79">
        <v>2368</v>
      </c>
      <c r="D34" s="79">
        <v>2871</v>
      </c>
      <c r="E34" s="92">
        <v>3567</v>
      </c>
      <c r="F34" s="92">
        <v>3877</v>
      </c>
      <c r="G34" s="28">
        <f t="shared" si="2"/>
        <v>8.6907765629380407E-2</v>
      </c>
      <c r="H34" s="29">
        <f t="shared" si="3"/>
        <v>0.15034880617169843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1127</v>
      </c>
      <c r="C35" s="79">
        <v>1244</v>
      </c>
      <c r="D35" s="79">
        <v>2030</v>
      </c>
      <c r="E35" s="92">
        <v>2148</v>
      </c>
      <c r="F35" s="92">
        <v>2318</v>
      </c>
      <c r="G35" s="28">
        <f t="shared" si="2"/>
        <v>7.9143389199255232E-2</v>
      </c>
      <c r="H35" s="29">
        <f t="shared" si="3"/>
        <v>0.19756026829310458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42453</v>
      </c>
      <c r="C36" s="18">
        <v>34245</v>
      </c>
      <c r="D36" s="18">
        <v>34537</v>
      </c>
      <c r="E36" s="93">
        <v>35183</v>
      </c>
      <c r="F36" s="93">
        <v>35056</v>
      </c>
      <c r="G36" s="28">
        <f t="shared" si="0"/>
        <v>-3.609697865446404E-3</v>
      </c>
      <c r="H36" s="29">
        <f t="shared" si="1"/>
        <v>-4.6735338379719105E-2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610425</v>
      </c>
      <c r="C37" s="68">
        <v>641153</v>
      </c>
      <c r="D37" s="68">
        <v>682547</v>
      </c>
      <c r="E37" s="68">
        <v>713650</v>
      </c>
      <c r="F37" s="68">
        <v>685195</v>
      </c>
      <c r="G37" s="71">
        <f t="shared" si="0"/>
        <v>-3.9872486512996574E-2</v>
      </c>
      <c r="H37" s="72">
        <f t="shared" si="1"/>
        <v>2.9308284663463136E-2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833532</v>
      </c>
      <c r="C38" s="73">
        <v>888261</v>
      </c>
      <c r="D38" s="73">
        <v>965901</v>
      </c>
      <c r="E38" s="73">
        <v>1016933</v>
      </c>
      <c r="F38" s="73">
        <v>998461</v>
      </c>
      <c r="G38" s="71">
        <f t="shared" si="0"/>
        <v>-1.8164421844900303E-2</v>
      </c>
      <c r="H38" s="71">
        <f t="shared" si="1"/>
        <v>4.6169867758590888E-2</v>
      </c>
      <c r="I38" s="73" t="s">
        <v>48</v>
      </c>
      <c r="J38" s="15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5" width="12.5703125" style="3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62"/>
      <c r="C1" s="62"/>
      <c r="D1" s="62"/>
      <c r="E1" s="62"/>
      <c r="F1" s="54"/>
      <c r="G1" s="54"/>
      <c r="H1" s="54"/>
      <c r="I1" s="55" t="s">
        <v>62</v>
      </c>
    </row>
    <row r="2" spans="1:10" s="1" customFormat="1" ht="18.75" customHeight="1" x14ac:dyDescent="0.3">
      <c r="A2" s="56" t="s">
        <v>125</v>
      </c>
      <c r="B2" s="63"/>
      <c r="C2" s="63"/>
      <c r="D2" s="63"/>
      <c r="E2" s="63"/>
      <c r="F2" s="59"/>
      <c r="G2" s="59"/>
      <c r="H2" s="59"/>
      <c r="I2" s="60" t="s">
        <v>63</v>
      </c>
    </row>
    <row r="3" spans="1:10" s="10" customFormat="1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s="10" customFormat="1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21"/>
    </row>
    <row r="5" spans="1:10" ht="14.1" customHeight="1" x14ac:dyDescent="0.2">
      <c r="A5" s="82" t="s">
        <v>4</v>
      </c>
      <c r="B5" s="50">
        <v>151229</v>
      </c>
      <c r="C5" s="11">
        <v>183890</v>
      </c>
      <c r="D5" s="11">
        <v>199364</v>
      </c>
      <c r="E5" s="92">
        <v>221746</v>
      </c>
      <c r="F5" s="92">
        <v>235596</v>
      </c>
      <c r="G5" s="28">
        <f>IF(E5&gt;0,F5/E5-1,"-")</f>
        <v>6.2458849314080078E-2</v>
      </c>
      <c r="H5" s="29">
        <f>IF(B5&gt;0,((F5/B5)^(1/4)-1),"-")</f>
        <v>0.11720586784388676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95234</v>
      </c>
      <c r="C6" s="11">
        <v>102425</v>
      </c>
      <c r="D6" s="11">
        <v>104597</v>
      </c>
      <c r="E6" s="92">
        <v>108285</v>
      </c>
      <c r="F6" s="92">
        <v>97656</v>
      </c>
      <c r="G6" s="28">
        <f t="shared" ref="G6:G38" si="0">IF(E6&gt;0,F6/E6-1,"-")</f>
        <v>-9.8157639562266197E-2</v>
      </c>
      <c r="H6" s="29">
        <f t="shared" ref="H6:H38" si="1">IF(B6&gt;0,((F6/B6)^(1/4)-1),"-")</f>
        <v>6.2982708371419616E-3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54729</v>
      </c>
      <c r="C7" s="11">
        <v>54465</v>
      </c>
      <c r="D7" s="11">
        <v>66404</v>
      </c>
      <c r="E7" s="92">
        <v>68045</v>
      </c>
      <c r="F7" s="92">
        <v>72271</v>
      </c>
      <c r="G7" s="28">
        <f t="shared" si="0"/>
        <v>6.2105959291645307E-2</v>
      </c>
      <c r="H7" s="29">
        <f t="shared" si="1"/>
        <v>7.1979888967664829E-2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102768</v>
      </c>
      <c r="C8" s="11">
        <v>111802</v>
      </c>
      <c r="D8" s="11">
        <v>124981</v>
      </c>
      <c r="E8" s="92">
        <v>115815</v>
      </c>
      <c r="F8" s="92">
        <v>117125</v>
      </c>
      <c r="G8" s="28">
        <f t="shared" si="0"/>
        <v>1.1311142770798366E-2</v>
      </c>
      <c r="H8" s="29">
        <f t="shared" si="1"/>
        <v>3.3232182378446273E-2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158643</v>
      </c>
      <c r="C9" s="11">
        <v>160522</v>
      </c>
      <c r="D9" s="11">
        <v>173667</v>
      </c>
      <c r="E9" s="92">
        <v>184883</v>
      </c>
      <c r="F9" s="92">
        <v>200668</v>
      </c>
      <c r="G9" s="28">
        <f t="shared" si="0"/>
        <v>8.5378320343135972E-2</v>
      </c>
      <c r="H9" s="29">
        <f t="shared" si="1"/>
        <v>6.0508862177518052E-2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3078</v>
      </c>
      <c r="C10" s="11">
        <v>3835</v>
      </c>
      <c r="D10" s="11">
        <v>4126</v>
      </c>
      <c r="E10" s="92">
        <v>4291</v>
      </c>
      <c r="F10" s="92">
        <v>4362</v>
      </c>
      <c r="G10" s="28">
        <f t="shared" si="0"/>
        <v>1.6546259613143821E-2</v>
      </c>
      <c r="H10" s="29">
        <f t="shared" si="1"/>
        <v>9.1074137321404125E-2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4613</v>
      </c>
      <c r="C11" s="11">
        <v>4197</v>
      </c>
      <c r="D11" s="11">
        <v>4602</v>
      </c>
      <c r="E11" s="92">
        <v>4713</v>
      </c>
      <c r="F11" s="92">
        <v>4479</v>
      </c>
      <c r="G11" s="28">
        <f t="shared" si="0"/>
        <v>-4.9649904519414423E-2</v>
      </c>
      <c r="H11" s="29">
        <f t="shared" si="1"/>
        <v>-7.3425600589601681E-3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2700</v>
      </c>
      <c r="C12" s="11">
        <v>2874</v>
      </c>
      <c r="D12" s="11">
        <v>3865</v>
      </c>
      <c r="E12" s="92">
        <v>3200</v>
      </c>
      <c r="F12" s="92">
        <v>3670</v>
      </c>
      <c r="G12" s="28">
        <f t="shared" si="0"/>
        <v>0.14687500000000009</v>
      </c>
      <c r="H12" s="29">
        <f t="shared" si="1"/>
        <v>7.9755873213927408E-2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2906</v>
      </c>
      <c r="C13" s="11">
        <v>3041</v>
      </c>
      <c r="D13" s="11">
        <v>3521</v>
      </c>
      <c r="E13" s="92">
        <v>3528</v>
      </c>
      <c r="F13" s="92">
        <v>3473</v>
      </c>
      <c r="G13" s="28">
        <f t="shared" si="0"/>
        <v>-1.558956916099774E-2</v>
      </c>
      <c r="H13" s="29">
        <f t="shared" si="1"/>
        <v>4.5568024812954855E-2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1003</v>
      </c>
      <c r="C14" s="11">
        <v>1183</v>
      </c>
      <c r="D14" s="11">
        <v>1411</v>
      </c>
      <c r="E14" s="92">
        <v>1392</v>
      </c>
      <c r="F14" s="92">
        <v>1308</v>
      </c>
      <c r="G14" s="28">
        <f t="shared" si="0"/>
        <v>-6.0344827586206851E-2</v>
      </c>
      <c r="H14" s="29">
        <f t="shared" si="1"/>
        <v>6.8628377554453834E-2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15628</v>
      </c>
      <c r="C15" s="11">
        <v>17393</v>
      </c>
      <c r="D15" s="11">
        <v>21093</v>
      </c>
      <c r="E15" s="92">
        <v>20728</v>
      </c>
      <c r="F15" s="92">
        <v>21312</v>
      </c>
      <c r="G15" s="28">
        <f t="shared" si="0"/>
        <v>2.8174450019297526E-2</v>
      </c>
      <c r="H15" s="29">
        <f t="shared" si="1"/>
        <v>8.0637915529819804E-2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47439</v>
      </c>
      <c r="C16" s="11">
        <v>51756</v>
      </c>
      <c r="D16" s="11">
        <v>63228</v>
      </c>
      <c r="E16" s="92">
        <v>55552</v>
      </c>
      <c r="F16" s="92">
        <v>58779</v>
      </c>
      <c r="G16" s="28">
        <f t="shared" ref="G16:G35" si="2">IF(E16&gt;0,F16/E16-1,"-")</f>
        <v>5.8089717741935498E-2</v>
      </c>
      <c r="H16" s="29">
        <f t="shared" ref="H16:H35" si="3">IF(B16&gt;0,((F16/B16)^(1/4)-1),"-")</f>
        <v>5.5046659813982268E-2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1545</v>
      </c>
      <c r="C17" s="11">
        <v>1829</v>
      </c>
      <c r="D17" s="11">
        <v>2022</v>
      </c>
      <c r="E17" s="92">
        <v>1659</v>
      </c>
      <c r="F17" s="92">
        <v>1928</v>
      </c>
      <c r="G17" s="28">
        <f t="shared" si="2"/>
        <v>0.16214587100663058</v>
      </c>
      <c r="H17" s="29">
        <f t="shared" si="3"/>
        <v>5.6926133683259383E-2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1710</v>
      </c>
      <c r="C18" s="11">
        <v>2043</v>
      </c>
      <c r="D18" s="11">
        <v>1852</v>
      </c>
      <c r="E18" s="92">
        <v>1431</v>
      </c>
      <c r="F18" s="92">
        <v>1460</v>
      </c>
      <c r="G18" s="28">
        <f t="shared" si="2"/>
        <v>2.0265548567435454E-2</v>
      </c>
      <c r="H18" s="29">
        <f t="shared" si="3"/>
        <v>-3.874372833880646E-2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1688</v>
      </c>
      <c r="C19" s="11">
        <v>1797</v>
      </c>
      <c r="D19" s="11">
        <v>2043</v>
      </c>
      <c r="E19" s="92">
        <v>2200</v>
      </c>
      <c r="F19" s="92">
        <v>1885</v>
      </c>
      <c r="G19" s="28">
        <f t="shared" si="2"/>
        <v>-0.14318181818181819</v>
      </c>
      <c r="H19" s="29">
        <f t="shared" si="3"/>
        <v>2.7980148636413071E-2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2301</v>
      </c>
      <c r="C20" s="11">
        <v>2218</v>
      </c>
      <c r="D20" s="11">
        <v>2573</v>
      </c>
      <c r="E20" s="92">
        <v>2662</v>
      </c>
      <c r="F20" s="92">
        <v>2723</v>
      </c>
      <c r="G20" s="28">
        <f t="shared" si="2"/>
        <v>2.2915101427498197E-2</v>
      </c>
      <c r="H20" s="29">
        <f t="shared" si="3"/>
        <v>4.2996270907190937E-2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1054</v>
      </c>
      <c r="C21" s="11">
        <v>1230</v>
      </c>
      <c r="D21" s="11">
        <v>1768</v>
      </c>
      <c r="E21" s="92">
        <v>1701</v>
      </c>
      <c r="F21" s="92">
        <v>1809</v>
      </c>
      <c r="G21" s="28">
        <f t="shared" si="2"/>
        <v>6.3492063492063489E-2</v>
      </c>
      <c r="H21" s="29">
        <f t="shared" si="3"/>
        <v>0.14458879222396437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1169</v>
      </c>
      <c r="C22" s="11">
        <v>1616</v>
      </c>
      <c r="D22" s="11">
        <v>1730</v>
      </c>
      <c r="E22" s="92">
        <v>2050</v>
      </c>
      <c r="F22" s="92">
        <v>1761</v>
      </c>
      <c r="G22" s="28">
        <f t="shared" si="2"/>
        <v>-0.14097560975609758</v>
      </c>
      <c r="H22" s="29">
        <f t="shared" si="3"/>
        <v>0.10786339028375336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1315</v>
      </c>
      <c r="C23" s="78">
        <v>1302</v>
      </c>
      <c r="D23" s="79">
        <v>1736</v>
      </c>
      <c r="E23" s="92">
        <v>1678</v>
      </c>
      <c r="F23" s="92">
        <v>2025</v>
      </c>
      <c r="G23" s="28">
        <f t="shared" si="2"/>
        <v>0.20679380214541121</v>
      </c>
      <c r="H23" s="29">
        <f t="shared" si="3"/>
        <v>0.11397339490869385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1332</v>
      </c>
      <c r="C24" s="11">
        <v>1694</v>
      </c>
      <c r="D24" s="11">
        <v>1930</v>
      </c>
      <c r="E24" s="92">
        <v>1936</v>
      </c>
      <c r="F24" s="92">
        <v>2175</v>
      </c>
      <c r="G24" s="28">
        <f t="shared" si="2"/>
        <v>0.12345041322314043</v>
      </c>
      <c r="H24" s="29">
        <f t="shared" si="3"/>
        <v>0.13041720562992576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4360</v>
      </c>
      <c r="C25" s="11">
        <v>4663</v>
      </c>
      <c r="D25" s="11">
        <v>6079</v>
      </c>
      <c r="E25" s="92">
        <v>7915</v>
      </c>
      <c r="F25" s="92">
        <v>6813</v>
      </c>
      <c r="G25" s="28">
        <f t="shared" si="2"/>
        <v>-0.13922931143398609</v>
      </c>
      <c r="H25" s="29">
        <f t="shared" si="3"/>
        <v>0.11805450257041761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4170</v>
      </c>
      <c r="C26" s="11">
        <v>7160</v>
      </c>
      <c r="D26" s="11">
        <v>12144</v>
      </c>
      <c r="E26" s="92">
        <v>15357</v>
      </c>
      <c r="F26" s="92">
        <v>18501</v>
      </c>
      <c r="G26" s="28">
        <f t="shared" si="2"/>
        <v>0.20472748583707756</v>
      </c>
      <c r="H26" s="29">
        <f t="shared" si="3"/>
        <v>0.45132536999431916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37639</v>
      </c>
      <c r="C27" s="11">
        <v>40678</v>
      </c>
      <c r="D27" s="11">
        <v>48267</v>
      </c>
      <c r="E27" s="92">
        <v>46982</v>
      </c>
      <c r="F27" s="92">
        <v>50118</v>
      </c>
      <c r="G27" s="28">
        <f t="shared" si="2"/>
        <v>6.6748967689753469E-2</v>
      </c>
      <c r="H27" s="29">
        <f t="shared" si="3"/>
        <v>7.4209314472110322E-2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7837</v>
      </c>
      <c r="C28" s="11">
        <v>8719</v>
      </c>
      <c r="D28" s="11">
        <v>9850</v>
      </c>
      <c r="E28" s="92">
        <v>8750</v>
      </c>
      <c r="F28" s="92">
        <v>8678</v>
      </c>
      <c r="G28" s="28">
        <f t="shared" si="2"/>
        <v>-8.2285714285714739E-3</v>
      </c>
      <c r="H28" s="29">
        <f t="shared" si="3"/>
        <v>2.5811231395228118E-2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10633</v>
      </c>
      <c r="C29" s="11">
        <v>10015</v>
      </c>
      <c r="D29" s="11">
        <v>14983</v>
      </c>
      <c r="E29" s="92">
        <v>18329</v>
      </c>
      <c r="F29" s="92">
        <v>21072</v>
      </c>
      <c r="G29" s="28">
        <f t="shared" si="2"/>
        <v>0.14965355447651274</v>
      </c>
      <c r="H29" s="29">
        <f t="shared" si="3"/>
        <v>0.18648563891553183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2170</v>
      </c>
      <c r="C30" s="11">
        <v>2620</v>
      </c>
      <c r="D30" s="11">
        <v>4209</v>
      </c>
      <c r="E30" s="92">
        <v>4541</v>
      </c>
      <c r="F30" s="92">
        <v>4829</v>
      </c>
      <c r="G30" s="28">
        <f t="shared" si="2"/>
        <v>6.3422153710636531E-2</v>
      </c>
      <c r="H30" s="29">
        <f t="shared" si="3"/>
        <v>0.2213759606758019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988</v>
      </c>
      <c r="C31" s="11">
        <v>1212</v>
      </c>
      <c r="D31" s="11">
        <v>1570</v>
      </c>
      <c r="E31" s="92">
        <v>1419</v>
      </c>
      <c r="F31" s="92">
        <v>1475</v>
      </c>
      <c r="G31" s="28">
        <f t="shared" si="2"/>
        <v>3.9464411557434742E-2</v>
      </c>
      <c r="H31" s="29">
        <f t="shared" si="3"/>
        <v>0.10537278797301908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1603</v>
      </c>
      <c r="C32" s="11">
        <v>1432</v>
      </c>
      <c r="D32" s="11">
        <v>1865</v>
      </c>
      <c r="E32" s="92">
        <v>1995</v>
      </c>
      <c r="F32" s="92">
        <v>2412</v>
      </c>
      <c r="G32" s="28">
        <f t="shared" si="2"/>
        <v>0.20902255639097755</v>
      </c>
      <c r="H32" s="29">
        <f t="shared" si="3"/>
        <v>0.10754388929186631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1588</v>
      </c>
      <c r="C33" s="11">
        <v>2413</v>
      </c>
      <c r="D33" s="11">
        <v>3074</v>
      </c>
      <c r="E33" s="92">
        <v>2825</v>
      </c>
      <c r="F33" s="92">
        <v>4352</v>
      </c>
      <c r="G33" s="28">
        <f t="shared" si="2"/>
        <v>0.5405309734513275</v>
      </c>
      <c r="H33" s="29">
        <f t="shared" si="3"/>
        <v>0.28664754935265147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12580</v>
      </c>
      <c r="C34" s="78">
        <v>12349</v>
      </c>
      <c r="D34" s="79">
        <v>13738</v>
      </c>
      <c r="E34" s="92">
        <v>11060</v>
      </c>
      <c r="F34" s="92">
        <v>11390</v>
      </c>
      <c r="G34" s="28">
        <f t="shared" si="2"/>
        <v>2.9837251356238603E-2</v>
      </c>
      <c r="H34" s="29">
        <f t="shared" si="3"/>
        <v>-2.453706784145393E-2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6269</v>
      </c>
      <c r="C35" s="78">
        <v>8543</v>
      </c>
      <c r="D35" s="79">
        <v>11071</v>
      </c>
      <c r="E35" s="92">
        <v>10899</v>
      </c>
      <c r="F35" s="92">
        <v>11183</v>
      </c>
      <c r="G35" s="28">
        <f t="shared" si="2"/>
        <v>2.6057436462060712E-2</v>
      </c>
      <c r="H35" s="29">
        <f t="shared" si="3"/>
        <v>0.15568642978011615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29084</v>
      </c>
      <c r="C36" s="18">
        <v>34286</v>
      </c>
      <c r="D36" s="18">
        <v>42031</v>
      </c>
      <c r="E36" s="93">
        <v>40988</v>
      </c>
      <c r="F36" s="93">
        <v>42847</v>
      </c>
      <c r="G36" s="28">
        <f t="shared" si="0"/>
        <v>4.5354737972089332E-2</v>
      </c>
      <c r="H36" s="29">
        <f t="shared" si="1"/>
        <v>0.10170817207759764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619776</v>
      </c>
      <c r="C37" s="73">
        <v>661312</v>
      </c>
      <c r="D37" s="73">
        <v>756030</v>
      </c>
      <c r="E37" s="73">
        <v>756809</v>
      </c>
      <c r="F37" s="73">
        <v>784539</v>
      </c>
      <c r="G37" s="71">
        <f t="shared" si="0"/>
        <v>3.6640684769869258E-2</v>
      </c>
      <c r="H37" s="72">
        <f t="shared" si="1"/>
        <v>6.0705805115057743E-2</v>
      </c>
      <c r="I37" s="73" t="s">
        <v>46</v>
      </c>
      <c r="J37" s="15"/>
    </row>
    <row r="38" spans="1:10" s="10" customFormat="1" ht="14.1" customHeight="1" x14ac:dyDescent="0.2">
      <c r="A38" s="74" t="s">
        <v>47</v>
      </c>
      <c r="B38" s="77">
        <v>771005</v>
      </c>
      <c r="C38" s="73">
        <v>845202</v>
      </c>
      <c r="D38" s="73">
        <v>955394</v>
      </c>
      <c r="E38" s="73">
        <v>978555</v>
      </c>
      <c r="F38" s="73">
        <v>1020135</v>
      </c>
      <c r="G38" s="71">
        <f t="shared" si="0"/>
        <v>4.2491224305225561E-2</v>
      </c>
      <c r="H38" s="71">
        <f t="shared" si="1"/>
        <v>7.250694568126459E-2</v>
      </c>
      <c r="I38" s="73" t="s">
        <v>48</v>
      </c>
      <c r="J38" s="15"/>
    </row>
    <row r="39" spans="1:10" s="10" customFormat="1" ht="12.75" customHeight="1" x14ac:dyDescent="0.2">
      <c r="A39" s="12" t="s">
        <v>119</v>
      </c>
      <c r="B39" s="13"/>
      <c r="C39" s="85" t="s">
        <v>128</v>
      </c>
      <c r="D39" s="4"/>
      <c r="E39" s="4"/>
      <c r="F39" s="12" t="s">
        <v>111</v>
      </c>
      <c r="G39" s="4"/>
      <c r="H39" s="4"/>
      <c r="I39" s="14" t="s">
        <v>88</v>
      </c>
      <c r="J39" s="4"/>
    </row>
    <row r="40" spans="1:10" s="10" customFormat="1" ht="12.75" customHeight="1" x14ac:dyDescent="0.2">
      <c r="A40" s="12"/>
      <c r="B40" s="13"/>
      <c r="C40" s="85" t="s">
        <v>129</v>
      </c>
      <c r="D40" s="4"/>
      <c r="E40" s="4"/>
      <c r="F40" s="12" t="s">
        <v>112</v>
      </c>
      <c r="G40" s="4"/>
      <c r="H40" s="4"/>
      <c r="I40" s="13" t="s">
        <v>89</v>
      </c>
      <c r="J40" s="4"/>
    </row>
    <row r="41" spans="1:10" x14ac:dyDescent="0.2">
      <c r="B41" s="4"/>
      <c r="C41" s="4"/>
      <c r="D41" s="4"/>
      <c r="E41" s="4"/>
      <c r="F41" s="9"/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64</v>
      </c>
    </row>
    <row r="2" spans="1:10" s="1" customFormat="1" ht="18.75" customHeight="1" x14ac:dyDescent="0.3">
      <c r="A2" s="56" t="s">
        <v>125</v>
      </c>
      <c r="B2" s="61"/>
      <c r="C2" s="61"/>
      <c r="D2" s="61"/>
      <c r="E2" s="61"/>
      <c r="F2" s="61"/>
      <c r="G2" s="61"/>
      <c r="H2" s="61"/>
      <c r="I2" s="60" t="s">
        <v>65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491540</v>
      </c>
      <c r="C5" s="8">
        <v>612452</v>
      </c>
      <c r="D5" s="8">
        <v>690581</v>
      </c>
      <c r="E5" s="90">
        <v>656508</v>
      </c>
      <c r="F5" s="90">
        <v>688509</v>
      </c>
      <c r="G5" s="28">
        <f>IF(E5&gt;0,F5/E5-1,"-")</f>
        <v>4.87442651117731E-2</v>
      </c>
      <c r="H5" s="29">
        <f>IF(B5&gt;0,((F5/B5)^(1/4)-1),"-")</f>
        <v>8.7896774491023288E-2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210303</v>
      </c>
      <c r="C6" s="8">
        <v>216624</v>
      </c>
      <c r="D6" s="8">
        <v>208775</v>
      </c>
      <c r="E6" s="90">
        <v>201442</v>
      </c>
      <c r="F6" s="90">
        <v>191568</v>
      </c>
      <c r="G6" s="28">
        <f t="shared" ref="G6:G38" si="0">IF(E6&gt;0,F6/E6-1,"-")</f>
        <v>-4.9016590383336167E-2</v>
      </c>
      <c r="H6" s="29">
        <f t="shared" ref="H6:H38" si="1">IF(B6&gt;0,((F6/B6)^(1/4)-1),"-")</f>
        <v>-2.3056665140772314E-2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223270</v>
      </c>
      <c r="C7" s="8">
        <v>224053</v>
      </c>
      <c r="D7" s="8">
        <v>224185</v>
      </c>
      <c r="E7" s="90">
        <v>211569</v>
      </c>
      <c r="F7" s="90">
        <v>229432</v>
      </c>
      <c r="G7" s="28">
        <f t="shared" si="0"/>
        <v>8.4431083948971697E-2</v>
      </c>
      <c r="H7" s="29">
        <f t="shared" si="1"/>
        <v>6.8294369400074828E-3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416916</v>
      </c>
      <c r="C8" s="8">
        <v>434523</v>
      </c>
      <c r="D8" s="8">
        <v>451694</v>
      </c>
      <c r="E8" s="90">
        <v>447612</v>
      </c>
      <c r="F8" s="90">
        <v>476148</v>
      </c>
      <c r="G8" s="28">
        <f t="shared" si="0"/>
        <v>6.3751642047130019E-2</v>
      </c>
      <c r="H8" s="29">
        <f t="shared" si="1"/>
        <v>3.3768633044626517E-2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270941</v>
      </c>
      <c r="C9" s="8">
        <v>268415</v>
      </c>
      <c r="D9" s="8">
        <v>260135</v>
      </c>
      <c r="E9" s="90">
        <v>265086</v>
      </c>
      <c r="F9" s="90">
        <v>275125</v>
      </c>
      <c r="G9" s="28">
        <f t="shared" si="0"/>
        <v>3.7870728744633819E-2</v>
      </c>
      <c r="H9" s="29">
        <f t="shared" si="1"/>
        <v>3.8384618086333422E-3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21636</v>
      </c>
      <c r="C10" s="8">
        <v>22888</v>
      </c>
      <c r="D10" s="8">
        <v>24584</v>
      </c>
      <c r="E10" s="90">
        <v>25412</v>
      </c>
      <c r="F10" s="90">
        <v>26657</v>
      </c>
      <c r="G10" s="28">
        <f t="shared" si="0"/>
        <v>4.8992601920352596E-2</v>
      </c>
      <c r="H10" s="29">
        <f t="shared" si="1"/>
        <v>5.3558304734073747E-2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22471</v>
      </c>
      <c r="C11" s="8">
        <v>21476</v>
      </c>
      <c r="D11" s="8">
        <v>21981</v>
      </c>
      <c r="E11" s="90">
        <v>22941</v>
      </c>
      <c r="F11" s="90">
        <v>27715</v>
      </c>
      <c r="G11" s="28">
        <f t="shared" si="0"/>
        <v>0.20809903665925633</v>
      </c>
      <c r="H11" s="29">
        <f t="shared" si="1"/>
        <v>5.3836219388512019E-2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28166</v>
      </c>
      <c r="C12" s="8">
        <v>28781</v>
      </c>
      <c r="D12" s="8">
        <v>30610</v>
      </c>
      <c r="E12" s="90">
        <v>30492</v>
      </c>
      <c r="F12" s="90">
        <v>28783</v>
      </c>
      <c r="G12" s="28">
        <f t="shared" si="0"/>
        <v>-5.604748786566971E-2</v>
      </c>
      <c r="H12" s="29">
        <f t="shared" si="1"/>
        <v>5.4320398940299608E-3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38723</v>
      </c>
      <c r="C13" s="8">
        <v>38653</v>
      </c>
      <c r="D13" s="8">
        <v>39091</v>
      </c>
      <c r="E13" s="90">
        <v>37597</v>
      </c>
      <c r="F13" s="90">
        <v>36909</v>
      </c>
      <c r="G13" s="28">
        <f t="shared" si="0"/>
        <v>-1.8299332393542089E-2</v>
      </c>
      <c r="H13" s="29">
        <f t="shared" si="1"/>
        <v>-1.1922930539704391E-2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20615</v>
      </c>
      <c r="C14" s="8">
        <v>22224</v>
      </c>
      <c r="D14" s="8">
        <v>24234</v>
      </c>
      <c r="E14" s="90">
        <v>23909</v>
      </c>
      <c r="F14" s="90">
        <v>23245</v>
      </c>
      <c r="G14" s="28">
        <f t="shared" si="0"/>
        <v>-2.7771968714709994E-2</v>
      </c>
      <c r="H14" s="29">
        <f t="shared" si="1"/>
        <v>3.0472847607641684E-2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121760</v>
      </c>
      <c r="C15" s="8">
        <v>132876</v>
      </c>
      <c r="D15" s="8">
        <v>143246</v>
      </c>
      <c r="E15" s="90">
        <v>140155</v>
      </c>
      <c r="F15" s="90">
        <v>142570</v>
      </c>
      <c r="G15" s="28">
        <f t="shared" si="0"/>
        <v>1.7230922906781743E-2</v>
      </c>
      <c r="H15" s="29">
        <f t="shared" si="1"/>
        <v>4.0233599945372678E-2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168946</v>
      </c>
      <c r="C16" s="8">
        <v>196734</v>
      </c>
      <c r="D16" s="8">
        <v>208272</v>
      </c>
      <c r="E16" s="90">
        <v>188012</v>
      </c>
      <c r="F16" s="90">
        <v>184813</v>
      </c>
      <c r="G16" s="28">
        <f t="shared" ref="G16:G35" si="2">IF(E16&gt;0,F16/E16-1,"-")</f>
        <v>-1.7014871391187847E-2</v>
      </c>
      <c r="H16" s="29">
        <f t="shared" ref="H16:H35" si="3">IF(B16&gt;0,((F16/B16)^(1/4)-1),"-")</f>
        <v>2.2695042601111437E-2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22323</v>
      </c>
      <c r="C17" s="8">
        <v>23754</v>
      </c>
      <c r="D17" s="8">
        <v>22398</v>
      </c>
      <c r="E17" s="90">
        <v>22629</v>
      </c>
      <c r="F17" s="90">
        <v>23781</v>
      </c>
      <c r="G17" s="28">
        <f t="shared" si="2"/>
        <v>5.0908126740023762E-2</v>
      </c>
      <c r="H17" s="29">
        <f t="shared" si="3"/>
        <v>1.5943107831875247E-2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20380</v>
      </c>
      <c r="C18" s="8">
        <v>19548</v>
      </c>
      <c r="D18" s="8">
        <v>20799</v>
      </c>
      <c r="E18" s="90">
        <v>17938</v>
      </c>
      <c r="F18" s="90">
        <v>19256</v>
      </c>
      <c r="G18" s="28">
        <f t="shared" si="2"/>
        <v>7.3475303824283689E-2</v>
      </c>
      <c r="H18" s="29">
        <f t="shared" si="3"/>
        <v>-1.4082729273815375E-2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18910</v>
      </c>
      <c r="C19" s="8">
        <v>20197</v>
      </c>
      <c r="D19" s="8">
        <v>22331</v>
      </c>
      <c r="E19" s="90">
        <v>22023</v>
      </c>
      <c r="F19" s="90">
        <v>22135</v>
      </c>
      <c r="G19" s="28">
        <f t="shared" si="2"/>
        <v>5.0855923352859378E-3</v>
      </c>
      <c r="H19" s="29">
        <f t="shared" si="3"/>
        <v>4.0152457207683012E-2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27072</v>
      </c>
      <c r="C20" s="8">
        <v>27909</v>
      </c>
      <c r="D20" s="8">
        <v>33736</v>
      </c>
      <c r="E20" s="90">
        <v>32874</v>
      </c>
      <c r="F20" s="90">
        <v>32835</v>
      </c>
      <c r="G20" s="28">
        <f t="shared" si="2"/>
        <v>-1.1863478736995337E-3</v>
      </c>
      <c r="H20" s="29">
        <f t="shared" si="3"/>
        <v>4.9431678489584741E-2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14968</v>
      </c>
      <c r="C21" s="8">
        <v>13213</v>
      </c>
      <c r="D21" s="8">
        <v>12735</v>
      </c>
      <c r="E21" s="90">
        <v>12829</v>
      </c>
      <c r="F21" s="90">
        <v>12385</v>
      </c>
      <c r="G21" s="28">
        <f t="shared" si="2"/>
        <v>-3.460908878322555E-2</v>
      </c>
      <c r="H21" s="29">
        <f t="shared" si="3"/>
        <v>-4.6253276244027197E-2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12849</v>
      </c>
      <c r="C22" s="8">
        <v>14978</v>
      </c>
      <c r="D22" s="8">
        <v>16614</v>
      </c>
      <c r="E22" s="90">
        <v>17110</v>
      </c>
      <c r="F22" s="90">
        <v>17265</v>
      </c>
      <c r="G22" s="28">
        <f t="shared" si="2"/>
        <v>9.0590298071302477E-3</v>
      </c>
      <c r="H22" s="29">
        <f t="shared" si="3"/>
        <v>7.6649426484495464E-2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17404</v>
      </c>
      <c r="C23" s="79">
        <v>19807</v>
      </c>
      <c r="D23" s="79">
        <v>22052</v>
      </c>
      <c r="E23" s="90">
        <v>20344</v>
      </c>
      <c r="F23" s="90">
        <v>22339</v>
      </c>
      <c r="G23" s="28">
        <f t="shared" si="2"/>
        <v>9.8063311049940927E-2</v>
      </c>
      <c r="H23" s="29">
        <f t="shared" si="3"/>
        <v>6.4397052823579326E-2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19453</v>
      </c>
      <c r="C24" s="8">
        <v>22317</v>
      </c>
      <c r="D24" s="8">
        <v>24042</v>
      </c>
      <c r="E24" s="90">
        <v>23932</v>
      </c>
      <c r="F24" s="90">
        <v>24043</v>
      </c>
      <c r="G24" s="28">
        <f t="shared" si="2"/>
        <v>4.6381414006351207E-3</v>
      </c>
      <c r="H24" s="29">
        <f t="shared" si="3"/>
        <v>5.4388152568340287E-2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34230</v>
      </c>
      <c r="C25" s="8">
        <v>38579</v>
      </c>
      <c r="D25" s="8">
        <v>43095</v>
      </c>
      <c r="E25" s="90">
        <v>44792</v>
      </c>
      <c r="F25" s="90">
        <v>48221</v>
      </c>
      <c r="G25" s="28">
        <f t="shared" si="2"/>
        <v>7.6553848901589561E-2</v>
      </c>
      <c r="H25" s="29">
        <f t="shared" si="3"/>
        <v>8.945006300457492E-2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19251</v>
      </c>
      <c r="C26" s="8">
        <v>26840</v>
      </c>
      <c r="D26" s="8">
        <v>35773</v>
      </c>
      <c r="E26" s="90">
        <v>45947</v>
      </c>
      <c r="F26" s="90">
        <v>45439</v>
      </c>
      <c r="G26" s="28">
        <f t="shared" si="2"/>
        <v>-1.1056216945611208E-2</v>
      </c>
      <c r="H26" s="29">
        <f t="shared" si="3"/>
        <v>0.23949239870265737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139207</v>
      </c>
      <c r="C27" s="8">
        <v>154584</v>
      </c>
      <c r="D27" s="8">
        <v>164779</v>
      </c>
      <c r="E27" s="90">
        <v>168781</v>
      </c>
      <c r="F27" s="90">
        <v>169103</v>
      </c>
      <c r="G27" s="28">
        <f t="shared" si="2"/>
        <v>1.9077976786485706E-3</v>
      </c>
      <c r="H27" s="29">
        <f t="shared" si="3"/>
        <v>4.9838655237966378E-2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20456</v>
      </c>
      <c r="C28" s="8">
        <v>24246</v>
      </c>
      <c r="D28" s="8">
        <v>27438</v>
      </c>
      <c r="E28" s="90">
        <v>27938</v>
      </c>
      <c r="F28" s="90">
        <v>27561</v>
      </c>
      <c r="G28" s="28">
        <f t="shared" si="2"/>
        <v>-1.3494165652516266E-2</v>
      </c>
      <c r="H28" s="29">
        <f t="shared" si="3"/>
        <v>7.7379143599449751E-2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44495</v>
      </c>
      <c r="C29" s="8">
        <v>45971</v>
      </c>
      <c r="D29" s="8">
        <v>51146</v>
      </c>
      <c r="E29" s="90">
        <v>68098</v>
      </c>
      <c r="F29" s="90">
        <v>65075</v>
      </c>
      <c r="G29" s="28">
        <f t="shared" si="2"/>
        <v>-4.4391905782842356E-2</v>
      </c>
      <c r="H29" s="29">
        <f t="shared" si="3"/>
        <v>9.9703839673254802E-2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32602</v>
      </c>
      <c r="C30" s="8">
        <v>41112</v>
      </c>
      <c r="D30" s="8">
        <v>55144</v>
      </c>
      <c r="E30" s="90">
        <v>60219</v>
      </c>
      <c r="F30" s="90">
        <v>63138</v>
      </c>
      <c r="G30" s="28">
        <f t="shared" si="2"/>
        <v>4.8473073282518708E-2</v>
      </c>
      <c r="H30" s="29">
        <f t="shared" si="3"/>
        <v>0.17967301329682472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18247</v>
      </c>
      <c r="C31" s="8">
        <v>13267</v>
      </c>
      <c r="D31" s="8">
        <v>11923</v>
      </c>
      <c r="E31" s="90">
        <v>13913</v>
      </c>
      <c r="F31" s="90">
        <v>12421</v>
      </c>
      <c r="G31" s="28">
        <f t="shared" si="2"/>
        <v>-0.1072378351182347</v>
      </c>
      <c r="H31" s="29">
        <f t="shared" si="3"/>
        <v>-9.1674989727908995E-2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10004</v>
      </c>
      <c r="C32" s="8">
        <v>11922</v>
      </c>
      <c r="D32" s="8">
        <v>11014</v>
      </c>
      <c r="E32" s="90">
        <v>12397</v>
      </c>
      <c r="F32" s="90">
        <v>13406</v>
      </c>
      <c r="G32" s="28">
        <f t="shared" si="2"/>
        <v>8.1390659030410539E-2</v>
      </c>
      <c r="H32" s="29">
        <f t="shared" si="3"/>
        <v>7.5923474363183141E-2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13679</v>
      </c>
      <c r="C33" s="8">
        <v>14409</v>
      </c>
      <c r="D33" s="8">
        <v>16979</v>
      </c>
      <c r="E33" s="90">
        <v>19961</v>
      </c>
      <c r="F33" s="90">
        <v>21938</v>
      </c>
      <c r="G33" s="28">
        <f t="shared" si="2"/>
        <v>9.9043134111517439E-2</v>
      </c>
      <c r="H33" s="29">
        <f t="shared" si="3"/>
        <v>0.12534496107433934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14236</v>
      </c>
      <c r="C34" s="79">
        <v>15442</v>
      </c>
      <c r="D34" s="79">
        <v>17532</v>
      </c>
      <c r="E34" s="90">
        <v>18957</v>
      </c>
      <c r="F34" s="90">
        <v>20054</v>
      </c>
      <c r="G34" s="28">
        <f t="shared" si="2"/>
        <v>5.7867806087461116E-2</v>
      </c>
      <c r="H34" s="29">
        <f t="shared" si="3"/>
        <v>8.9439851957018757E-2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13971</v>
      </c>
      <c r="C35" s="79">
        <v>20446</v>
      </c>
      <c r="D35" s="79">
        <v>26195</v>
      </c>
      <c r="E35" s="90">
        <v>30081</v>
      </c>
      <c r="F35" s="90">
        <v>31602</v>
      </c>
      <c r="G35" s="28">
        <f t="shared" si="2"/>
        <v>5.0563478607759116E-2</v>
      </c>
      <c r="H35" s="29">
        <f t="shared" si="3"/>
        <v>0.22637070863173991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236681</v>
      </c>
      <c r="C36" s="18">
        <v>211808</v>
      </c>
      <c r="D36" s="18">
        <v>219825</v>
      </c>
      <c r="E36" s="93">
        <v>239147</v>
      </c>
      <c r="F36" s="93">
        <v>267132</v>
      </c>
      <c r="G36" s="28">
        <f t="shared" si="0"/>
        <v>0.11702007551840499</v>
      </c>
      <c r="H36" s="29">
        <f t="shared" si="1"/>
        <v>3.0719826504008507E-2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2294165</v>
      </c>
      <c r="C37" s="70">
        <v>2387596</v>
      </c>
      <c r="D37" s="70">
        <v>2492357</v>
      </c>
      <c r="E37" s="70">
        <v>2514137</v>
      </c>
      <c r="F37" s="70">
        <v>2602094</v>
      </c>
      <c r="G37" s="71">
        <f t="shared" si="0"/>
        <v>3.498496700856002E-2</v>
      </c>
      <c r="H37" s="72">
        <f t="shared" si="1"/>
        <v>3.1987846819312216E-2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2785705</v>
      </c>
      <c r="C38" s="73">
        <v>3000048</v>
      </c>
      <c r="D38" s="73">
        <v>3182938</v>
      </c>
      <c r="E38" s="73">
        <v>3170645</v>
      </c>
      <c r="F38" s="73">
        <v>3290603</v>
      </c>
      <c r="G38" s="71">
        <f t="shared" si="0"/>
        <v>3.783394230511461E-2</v>
      </c>
      <c r="H38" s="71">
        <f t="shared" si="1"/>
        <v>4.2521670860141914E-2</v>
      </c>
      <c r="I38" s="73" t="s">
        <v>48</v>
      </c>
      <c r="J38" s="15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27" customWidth="1"/>
    <col min="2" max="8" width="12.5703125" style="27" customWidth="1"/>
    <col min="9" max="9" width="25.7109375" style="27" customWidth="1"/>
    <col min="10" max="10" width="12.28515625" style="27" bestFit="1" customWidth="1"/>
    <col min="11" max="16384" width="9.140625" style="27"/>
  </cols>
  <sheetData>
    <row r="1" spans="1:10" s="22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66</v>
      </c>
    </row>
    <row r="2" spans="1:10" s="22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 t="s">
        <v>67</v>
      </c>
    </row>
    <row r="3" spans="1:10" s="24" customFormat="1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3" t="s">
        <v>3</v>
      </c>
    </row>
    <row r="4" spans="1:10" s="24" customFormat="1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25"/>
    </row>
    <row r="5" spans="1:10" ht="14.1" customHeight="1" x14ac:dyDescent="0.2">
      <c r="A5" s="82" t="s">
        <v>4</v>
      </c>
      <c r="B5" s="50">
        <v>107838</v>
      </c>
      <c r="C5" s="19">
        <v>125992</v>
      </c>
      <c r="D5" s="19">
        <v>145672</v>
      </c>
      <c r="E5" s="92">
        <v>154479</v>
      </c>
      <c r="F5" s="92">
        <v>170104</v>
      </c>
      <c r="G5" s="28">
        <f>IF(E5&gt;0,F5/E5-1,"-")</f>
        <v>0.10114643414315205</v>
      </c>
      <c r="H5" s="29">
        <f>IF(B5&gt;0,((F5/B5)^(1/4)-1),"-")</f>
        <v>0.12069046103530034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101237</v>
      </c>
      <c r="C6" s="11">
        <v>103813</v>
      </c>
      <c r="D6" s="11">
        <v>105920</v>
      </c>
      <c r="E6" s="92">
        <v>117198</v>
      </c>
      <c r="F6" s="92">
        <v>118254</v>
      </c>
      <c r="G6" s="28">
        <f t="shared" ref="G6:G38" si="0">IF(E6&gt;0,F6/E6-1,"-")</f>
        <v>9.01039266881698E-3</v>
      </c>
      <c r="H6" s="29">
        <f t="shared" ref="H6:H38" si="1">IF(B6&gt;0,((F6/B6)^(1/4)-1),"-")</f>
        <v>3.9606875837349786E-2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33062</v>
      </c>
      <c r="C7" s="11">
        <v>33265</v>
      </c>
      <c r="D7" s="11">
        <v>37157</v>
      </c>
      <c r="E7" s="92">
        <v>37513</v>
      </c>
      <c r="F7" s="92">
        <v>42045</v>
      </c>
      <c r="G7" s="28">
        <f t="shared" si="0"/>
        <v>0.12081145202996302</v>
      </c>
      <c r="H7" s="29">
        <f t="shared" si="1"/>
        <v>6.1931024112132471E-2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30012</v>
      </c>
      <c r="C8" s="11">
        <v>31200</v>
      </c>
      <c r="D8" s="11">
        <v>33964</v>
      </c>
      <c r="E8" s="92">
        <v>35150</v>
      </c>
      <c r="F8" s="92">
        <v>35586</v>
      </c>
      <c r="G8" s="28">
        <f t="shared" si="0"/>
        <v>1.2403982930298652E-2</v>
      </c>
      <c r="H8" s="29">
        <f t="shared" si="1"/>
        <v>4.3508663762722888E-2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37539</v>
      </c>
      <c r="C9" s="11">
        <v>38510</v>
      </c>
      <c r="D9" s="11">
        <v>37748</v>
      </c>
      <c r="E9" s="92">
        <v>43559</v>
      </c>
      <c r="F9" s="92">
        <v>47202</v>
      </c>
      <c r="G9" s="28">
        <f t="shared" si="0"/>
        <v>8.363369223352235E-2</v>
      </c>
      <c r="H9" s="29">
        <f t="shared" si="1"/>
        <v>5.8935298545187642E-2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666</v>
      </c>
      <c r="C10" s="11">
        <v>1104</v>
      </c>
      <c r="D10" s="11">
        <v>1106</v>
      </c>
      <c r="E10" s="92">
        <v>1639</v>
      </c>
      <c r="F10" s="92">
        <v>1623</v>
      </c>
      <c r="G10" s="28">
        <f t="shared" si="0"/>
        <v>-9.7620500305064528E-3</v>
      </c>
      <c r="H10" s="29">
        <f t="shared" si="1"/>
        <v>0.24942753478827995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1337</v>
      </c>
      <c r="C11" s="11">
        <v>1400</v>
      </c>
      <c r="D11" s="11">
        <v>1309</v>
      </c>
      <c r="E11" s="92">
        <v>2015</v>
      </c>
      <c r="F11" s="92">
        <v>1761</v>
      </c>
      <c r="G11" s="28">
        <f t="shared" si="0"/>
        <v>-0.12605459057071955</v>
      </c>
      <c r="H11" s="29">
        <f t="shared" si="1"/>
        <v>7.1289842583827978E-2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1563</v>
      </c>
      <c r="C12" s="11">
        <v>2168</v>
      </c>
      <c r="D12" s="11">
        <v>1792</v>
      </c>
      <c r="E12" s="92">
        <v>2276</v>
      </c>
      <c r="F12" s="92">
        <v>1919</v>
      </c>
      <c r="G12" s="28">
        <f t="shared" si="0"/>
        <v>-0.15685413005272408</v>
      </c>
      <c r="H12" s="29">
        <f t="shared" si="1"/>
        <v>5.2637891607355103E-2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4498</v>
      </c>
      <c r="C13" s="11">
        <v>6832</v>
      </c>
      <c r="D13" s="11">
        <v>6271</v>
      </c>
      <c r="E13" s="92">
        <v>8167</v>
      </c>
      <c r="F13" s="92">
        <v>5667</v>
      </c>
      <c r="G13" s="28">
        <f t="shared" si="0"/>
        <v>-0.30610995469572666</v>
      </c>
      <c r="H13" s="29">
        <f t="shared" si="1"/>
        <v>5.9457257651141182E-2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1035</v>
      </c>
      <c r="C14" s="11">
        <v>1280</v>
      </c>
      <c r="D14" s="11">
        <v>1258</v>
      </c>
      <c r="E14" s="92">
        <v>1369</v>
      </c>
      <c r="F14" s="92">
        <v>1134</v>
      </c>
      <c r="G14" s="28">
        <f t="shared" si="0"/>
        <v>-0.17165814463111762</v>
      </c>
      <c r="H14" s="29">
        <f t="shared" si="1"/>
        <v>2.310021561251574E-2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7357</v>
      </c>
      <c r="C15" s="11">
        <v>8107</v>
      </c>
      <c r="D15" s="11">
        <v>8710</v>
      </c>
      <c r="E15" s="92">
        <v>9825</v>
      </c>
      <c r="F15" s="92">
        <v>9934</v>
      </c>
      <c r="G15" s="28">
        <f t="shared" si="0"/>
        <v>1.1094147582697111E-2</v>
      </c>
      <c r="H15" s="29">
        <f t="shared" si="1"/>
        <v>7.7967953096171216E-2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16210</v>
      </c>
      <c r="C16" s="11">
        <v>19605</v>
      </c>
      <c r="D16" s="11">
        <v>20598</v>
      </c>
      <c r="E16" s="92">
        <v>20162</v>
      </c>
      <c r="F16" s="92">
        <v>22350</v>
      </c>
      <c r="G16" s="28">
        <f t="shared" ref="G16:G35" si="2">IF(E16&gt;0,F16/E16-1,"-")</f>
        <v>0.1085209800615019</v>
      </c>
      <c r="H16" s="29">
        <f t="shared" ref="H16:H35" si="3">IF(B16&gt;0,((F16/B16)^(1/4)-1),"-")</f>
        <v>8.3611556763114825E-2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943</v>
      </c>
      <c r="C17" s="11">
        <v>960</v>
      </c>
      <c r="D17" s="11">
        <v>1272</v>
      </c>
      <c r="E17" s="92">
        <v>1235</v>
      </c>
      <c r="F17" s="92">
        <v>1543</v>
      </c>
      <c r="G17" s="28">
        <f t="shared" si="2"/>
        <v>0.24939271255060724</v>
      </c>
      <c r="H17" s="29">
        <f t="shared" si="3"/>
        <v>0.13100248288526384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739</v>
      </c>
      <c r="C18" s="11">
        <v>965</v>
      </c>
      <c r="D18" s="11">
        <v>1022</v>
      </c>
      <c r="E18" s="92">
        <v>812</v>
      </c>
      <c r="F18" s="92">
        <v>728</v>
      </c>
      <c r="G18" s="28">
        <f t="shared" si="2"/>
        <v>-0.10344827586206895</v>
      </c>
      <c r="H18" s="29">
        <f t="shared" si="3"/>
        <v>-3.7421986447085942E-3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1591</v>
      </c>
      <c r="C19" s="11">
        <v>1601</v>
      </c>
      <c r="D19" s="11">
        <v>1345</v>
      </c>
      <c r="E19" s="92">
        <v>1853</v>
      </c>
      <c r="F19" s="92">
        <v>1899</v>
      </c>
      <c r="G19" s="28">
        <f t="shared" si="2"/>
        <v>2.4824608742579635E-2</v>
      </c>
      <c r="H19" s="29">
        <f t="shared" si="3"/>
        <v>4.5234404321661259E-2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3473</v>
      </c>
      <c r="C20" s="11">
        <v>4077</v>
      </c>
      <c r="D20" s="11">
        <v>2706</v>
      </c>
      <c r="E20" s="92">
        <v>4206</v>
      </c>
      <c r="F20" s="92">
        <v>3890</v>
      </c>
      <c r="G20" s="28">
        <f t="shared" si="2"/>
        <v>-7.5130765572990921E-2</v>
      </c>
      <c r="H20" s="29">
        <f t="shared" si="3"/>
        <v>2.8753212748019896E-2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1510</v>
      </c>
      <c r="C21" s="11">
        <v>1859</v>
      </c>
      <c r="D21" s="11">
        <v>1231</v>
      </c>
      <c r="E21" s="92">
        <v>2038</v>
      </c>
      <c r="F21" s="92">
        <v>1317</v>
      </c>
      <c r="G21" s="28">
        <f t="shared" si="2"/>
        <v>-0.35377821393523057</v>
      </c>
      <c r="H21" s="29">
        <f t="shared" si="3"/>
        <v>-3.3610490422679273E-2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678</v>
      </c>
      <c r="C22" s="11">
        <v>760</v>
      </c>
      <c r="D22" s="11">
        <v>1344</v>
      </c>
      <c r="E22" s="92">
        <v>1729</v>
      </c>
      <c r="F22" s="92">
        <v>1262</v>
      </c>
      <c r="G22" s="28">
        <f t="shared" si="2"/>
        <v>-0.27009832272990164</v>
      </c>
      <c r="H22" s="29">
        <f t="shared" si="3"/>
        <v>0.16803919217822449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723</v>
      </c>
      <c r="C23" s="79">
        <v>796</v>
      </c>
      <c r="D23" s="79">
        <v>998</v>
      </c>
      <c r="E23" s="92">
        <v>924</v>
      </c>
      <c r="F23" s="92">
        <v>1189</v>
      </c>
      <c r="G23" s="28">
        <f t="shared" si="2"/>
        <v>0.28679653679653683</v>
      </c>
      <c r="H23" s="29">
        <f t="shared" si="3"/>
        <v>0.13242875695809508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901</v>
      </c>
      <c r="C24" s="11">
        <v>1015</v>
      </c>
      <c r="D24" s="11">
        <v>1006</v>
      </c>
      <c r="E24" s="92">
        <v>1250</v>
      </c>
      <c r="F24" s="92">
        <v>1289</v>
      </c>
      <c r="G24" s="28">
        <f t="shared" si="2"/>
        <v>3.1199999999999894E-2</v>
      </c>
      <c r="H24" s="29">
        <f t="shared" si="3"/>
        <v>9.3659252749367594E-2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2323</v>
      </c>
      <c r="C25" s="11">
        <v>2615</v>
      </c>
      <c r="D25" s="11">
        <v>3521</v>
      </c>
      <c r="E25" s="92">
        <v>3698</v>
      </c>
      <c r="F25" s="92">
        <v>3809</v>
      </c>
      <c r="G25" s="28">
        <f t="shared" si="2"/>
        <v>3.0016224986479267E-2</v>
      </c>
      <c r="H25" s="29">
        <f t="shared" si="3"/>
        <v>0.13159349103489482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1705</v>
      </c>
      <c r="C26" s="11">
        <v>1906</v>
      </c>
      <c r="D26" s="11">
        <v>2800</v>
      </c>
      <c r="E26" s="92">
        <v>3485</v>
      </c>
      <c r="F26" s="92">
        <v>3969</v>
      </c>
      <c r="G26" s="28">
        <f t="shared" si="2"/>
        <v>0.13888091822094695</v>
      </c>
      <c r="H26" s="29">
        <f t="shared" si="3"/>
        <v>0.23520539225017978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8974</v>
      </c>
      <c r="C27" s="11">
        <v>10194</v>
      </c>
      <c r="D27" s="11">
        <v>11685</v>
      </c>
      <c r="E27" s="92">
        <v>13441</v>
      </c>
      <c r="F27" s="92">
        <v>14316</v>
      </c>
      <c r="G27" s="28">
        <f t="shared" si="2"/>
        <v>6.5099322967041129E-2</v>
      </c>
      <c r="H27" s="29">
        <f t="shared" si="3"/>
        <v>0.12385143934798104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1701</v>
      </c>
      <c r="C28" s="11">
        <v>1936</v>
      </c>
      <c r="D28" s="11">
        <v>2290</v>
      </c>
      <c r="E28" s="92">
        <v>2429</v>
      </c>
      <c r="F28" s="92">
        <v>2560</v>
      </c>
      <c r="G28" s="28">
        <f t="shared" si="2"/>
        <v>5.3931659118978903E-2</v>
      </c>
      <c r="H28" s="29">
        <f t="shared" si="3"/>
        <v>0.10760246325503897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2211</v>
      </c>
      <c r="C29" s="11">
        <v>1715</v>
      </c>
      <c r="D29" s="11">
        <v>1763</v>
      </c>
      <c r="E29" s="92">
        <v>2083</v>
      </c>
      <c r="F29" s="92">
        <v>2043</v>
      </c>
      <c r="G29" s="28">
        <f t="shared" si="2"/>
        <v>-1.9203072491598694E-2</v>
      </c>
      <c r="H29" s="29">
        <f t="shared" si="3"/>
        <v>-1.9562517789330491E-2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961</v>
      </c>
      <c r="C30" s="11">
        <v>897</v>
      </c>
      <c r="D30" s="11">
        <v>1112</v>
      </c>
      <c r="E30" s="92">
        <v>1894</v>
      </c>
      <c r="F30" s="92">
        <v>2601</v>
      </c>
      <c r="G30" s="28">
        <f t="shared" si="2"/>
        <v>0.37328405491024297</v>
      </c>
      <c r="H30" s="29">
        <f t="shared" si="3"/>
        <v>0.28263840981103505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564</v>
      </c>
      <c r="C31" s="11">
        <v>876</v>
      </c>
      <c r="D31" s="11">
        <v>935</v>
      </c>
      <c r="E31" s="92">
        <v>1901</v>
      </c>
      <c r="F31" s="92">
        <v>792</v>
      </c>
      <c r="G31" s="28">
        <f t="shared" si="2"/>
        <v>-0.58337716991057342</v>
      </c>
      <c r="H31" s="29">
        <f t="shared" si="3"/>
        <v>8.8582928775200465E-2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1101</v>
      </c>
      <c r="C32" s="11">
        <v>1033</v>
      </c>
      <c r="D32" s="11">
        <v>807</v>
      </c>
      <c r="E32" s="92">
        <v>851</v>
      </c>
      <c r="F32" s="92">
        <v>947</v>
      </c>
      <c r="G32" s="28">
        <f t="shared" si="2"/>
        <v>0.11280846063454764</v>
      </c>
      <c r="H32" s="29">
        <f t="shared" si="3"/>
        <v>-3.6968118105490944E-2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837</v>
      </c>
      <c r="C33" s="11">
        <v>1128</v>
      </c>
      <c r="D33" s="11">
        <v>986</v>
      </c>
      <c r="E33" s="92">
        <v>1170</v>
      </c>
      <c r="F33" s="92">
        <v>1710</v>
      </c>
      <c r="G33" s="28">
        <f t="shared" si="2"/>
        <v>0.46153846153846145</v>
      </c>
      <c r="H33" s="29">
        <f t="shared" si="3"/>
        <v>0.1955497778732076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1096</v>
      </c>
      <c r="C34" s="79">
        <v>1500</v>
      </c>
      <c r="D34" s="79">
        <v>1889</v>
      </c>
      <c r="E34" s="92">
        <v>2436</v>
      </c>
      <c r="F34" s="92">
        <v>2484</v>
      </c>
      <c r="G34" s="28">
        <f t="shared" si="2"/>
        <v>1.9704433497536922E-2</v>
      </c>
      <c r="H34" s="29">
        <f t="shared" si="3"/>
        <v>0.22697371568087821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603</v>
      </c>
      <c r="C35" s="79">
        <v>939</v>
      </c>
      <c r="D35" s="79">
        <v>1183</v>
      </c>
      <c r="E35" s="92">
        <v>1302</v>
      </c>
      <c r="F35" s="92">
        <v>1516</v>
      </c>
      <c r="G35" s="28">
        <f t="shared" si="2"/>
        <v>0.1643625192012288</v>
      </c>
      <c r="H35" s="29">
        <f t="shared" si="3"/>
        <v>0.25920219565356839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7945</v>
      </c>
      <c r="C36" s="18">
        <v>9999</v>
      </c>
      <c r="D36" s="18">
        <v>9446</v>
      </c>
      <c r="E36" s="93">
        <v>12806</v>
      </c>
      <c r="F36" s="93">
        <v>12107</v>
      </c>
      <c r="G36" s="28">
        <f t="shared" si="0"/>
        <v>-5.4583788848977077E-2</v>
      </c>
      <c r="H36" s="29">
        <f t="shared" si="1"/>
        <v>0.11105526115525577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275095</v>
      </c>
      <c r="C37" s="68">
        <v>294055</v>
      </c>
      <c r="D37" s="68">
        <v>305174</v>
      </c>
      <c r="E37" s="68">
        <v>340416</v>
      </c>
      <c r="F37" s="68">
        <v>349446</v>
      </c>
      <c r="G37" s="71">
        <f t="shared" si="0"/>
        <v>2.6526367738296752E-2</v>
      </c>
      <c r="H37" s="72">
        <f t="shared" si="1"/>
        <v>6.1632839670487272E-2</v>
      </c>
      <c r="I37" s="73" t="s">
        <v>46</v>
      </c>
      <c r="J37" s="15"/>
    </row>
    <row r="38" spans="1:10" s="24" customFormat="1" ht="14.1" customHeight="1" x14ac:dyDescent="0.2">
      <c r="A38" s="74" t="s">
        <v>47</v>
      </c>
      <c r="B38" s="77">
        <v>382933</v>
      </c>
      <c r="C38" s="73">
        <v>420047</v>
      </c>
      <c r="D38" s="73">
        <v>450846</v>
      </c>
      <c r="E38" s="73">
        <v>494895</v>
      </c>
      <c r="F38" s="73">
        <v>519550</v>
      </c>
      <c r="G38" s="71">
        <f t="shared" si="0"/>
        <v>4.9818648400165699E-2</v>
      </c>
      <c r="H38" s="71">
        <f t="shared" si="1"/>
        <v>7.9260142659173694E-2</v>
      </c>
      <c r="I38" s="73" t="s">
        <v>48</v>
      </c>
      <c r="J38" s="15"/>
    </row>
    <row r="39" spans="1:10" s="24" customFormat="1" ht="12.75" customHeight="1" x14ac:dyDescent="0.2">
      <c r="A39" s="12" t="s">
        <v>119</v>
      </c>
      <c r="B39" s="13"/>
      <c r="C39" s="85" t="s">
        <v>128</v>
      </c>
      <c r="D39" s="4"/>
      <c r="E39" s="4"/>
      <c r="F39" s="12" t="s">
        <v>111</v>
      </c>
      <c r="G39" s="4"/>
      <c r="H39" s="4"/>
      <c r="I39" s="14" t="s">
        <v>88</v>
      </c>
      <c r="J39" s="4"/>
    </row>
    <row r="40" spans="1:10" s="24" customFormat="1" ht="12.75" customHeight="1" x14ac:dyDescent="0.2">
      <c r="A40" s="12"/>
      <c r="B40" s="13"/>
      <c r="C40" s="85" t="s">
        <v>129</v>
      </c>
      <c r="D40" s="4"/>
      <c r="E40" s="4"/>
      <c r="F40" s="12" t="s">
        <v>112</v>
      </c>
      <c r="G40" s="4"/>
      <c r="H40" s="4"/>
      <c r="I40" s="13" t="s">
        <v>89</v>
      </c>
      <c r="J40" s="4"/>
    </row>
    <row r="41" spans="1:10" s="24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68</v>
      </c>
    </row>
    <row r="2" spans="1:10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 t="s">
        <v>69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49751</v>
      </c>
      <c r="C5" s="19">
        <v>58563</v>
      </c>
      <c r="D5" s="19">
        <v>55815</v>
      </c>
      <c r="E5" s="92">
        <v>77578</v>
      </c>
      <c r="F5" s="92">
        <v>99651</v>
      </c>
      <c r="G5" s="28">
        <f>IF(E5&gt;0,F5/E5-1,"-")</f>
        <v>0.28452654102967334</v>
      </c>
      <c r="H5" s="29">
        <f>IF(B5&gt;0,((F5/B5)^(1/4)-1),"-")</f>
        <v>0.18965206195226236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28783</v>
      </c>
      <c r="C6" s="11">
        <v>27779</v>
      </c>
      <c r="D6" s="11">
        <v>27204</v>
      </c>
      <c r="E6" s="92">
        <v>38807</v>
      </c>
      <c r="F6" s="92">
        <v>43092</v>
      </c>
      <c r="G6" s="28">
        <f t="shared" ref="G6:G38" si="0">IF(E6&gt;0,F6/E6-1,"-")</f>
        <v>0.11041822351637598</v>
      </c>
      <c r="H6" s="29">
        <f t="shared" ref="H6:H38" si="1">IF(B6&gt;0,((F6/B6)^(1/4)-1),"-")</f>
        <v>0.10615286461554718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10214</v>
      </c>
      <c r="C7" s="11">
        <v>9853</v>
      </c>
      <c r="D7" s="11">
        <v>10951</v>
      </c>
      <c r="E7" s="92">
        <v>12702</v>
      </c>
      <c r="F7" s="92">
        <v>14875</v>
      </c>
      <c r="G7" s="28">
        <f t="shared" si="0"/>
        <v>0.17107542119351282</v>
      </c>
      <c r="H7" s="29">
        <f t="shared" si="1"/>
        <v>9.8538495364989043E-2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7606</v>
      </c>
      <c r="C8" s="11">
        <v>7076</v>
      </c>
      <c r="D8" s="11">
        <v>6802</v>
      </c>
      <c r="E8" s="92">
        <v>8628</v>
      </c>
      <c r="F8" s="92">
        <v>11334</v>
      </c>
      <c r="G8" s="28">
        <f t="shared" si="0"/>
        <v>0.31363004172461761</v>
      </c>
      <c r="H8" s="29">
        <f t="shared" si="1"/>
        <v>0.10485865422601326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15615</v>
      </c>
      <c r="C9" s="11">
        <v>16276</v>
      </c>
      <c r="D9" s="11">
        <v>12863</v>
      </c>
      <c r="E9" s="92">
        <v>15075</v>
      </c>
      <c r="F9" s="92">
        <v>17691</v>
      </c>
      <c r="G9" s="28">
        <f t="shared" si="0"/>
        <v>0.17353233830845771</v>
      </c>
      <c r="H9" s="29">
        <f t="shared" si="1"/>
        <v>3.1698023381962148E-2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402</v>
      </c>
      <c r="C10" s="11">
        <v>362</v>
      </c>
      <c r="D10" s="11">
        <v>521</v>
      </c>
      <c r="E10" s="92">
        <v>621</v>
      </c>
      <c r="F10" s="92">
        <v>795</v>
      </c>
      <c r="G10" s="28">
        <f t="shared" si="0"/>
        <v>0.28019323671497576</v>
      </c>
      <c r="H10" s="29">
        <f t="shared" si="1"/>
        <v>0.18586504791540559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553</v>
      </c>
      <c r="C11" s="11">
        <v>671</v>
      </c>
      <c r="D11" s="11">
        <v>916</v>
      </c>
      <c r="E11" s="92">
        <v>1039</v>
      </c>
      <c r="F11" s="92">
        <v>1283</v>
      </c>
      <c r="G11" s="28">
        <f t="shared" si="0"/>
        <v>0.23484119345524546</v>
      </c>
      <c r="H11" s="29">
        <f t="shared" si="1"/>
        <v>0.23417112483228264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506</v>
      </c>
      <c r="C12" s="11">
        <v>513</v>
      </c>
      <c r="D12" s="11">
        <v>901</v>
      </c>
      <c r="E12" s="92">
        <v>1179</v>
      </c>
      <c r="F12" s="92">
        <v>1137</v>
      </c>
      <c r="G12" s="28">
        <f t="shared" si="0"/>
        <v>-3.5623409669211181E-2</v>
      </c>
      <c r="H12" s="29">
        <f t="shared" si="1"/>
        <v>0.22434126452466652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654</v>
      </c>
      <c r="C13" s="11">
        <v>684</v>
      </c>
      <c r="D13" s="11">
        <v>730</v>
      </c>
      <c r="E13" s="92">
        <v>1127</v>
      </c>
      <c r="F13" s="92">
        <v>1251</v>
      </c>
      <c r="G13" s="28">
        <f t="shared" si="0"/>
        <v>0.11002661934338942</v>
      </c>
      <c r="H13" s="29">
        <f t="shared" si="1"/>
        <v>0.17603403425704567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364</v>
      </c>
      <c r="C14" s="11">
        <v>400</v>
      </c>
      <c r="D14" s="11">
        <v>451</v>
      </c>
      <c r="E14" s="92">
        <v>622</v>
      </c>
      <c r="F14" s="92">
        <v>648</v>
      </c>
      <c r="G14" s="28">
        <f t="shared" si="0"/>
        <v>4.1800643086816747E-2</v>
      </c>
      <c r="H14" s="29">
        <f t="shared" si="1"/>
        <v>0.15509686606361384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2865</v>
      </c>
      <c r="C15" s="11">
        <v>2862</v>
      </c>
      <c r="D15" s="11">
        <v>3302</v>
      </c>
      <c r="E15" s="92">
        <v>3491</v>
      </c>
      <c r="F15" s="92">
        <v>3966</v>
      </c>
      <c r="G15" s="28">
        <f t="shared" si="0"/>
        <v>0.13606416499570329</v>
      </c>
      <c r="H15" s="29">
        <f t="shared" si="1"/>
        <v>8.4693458105830954E-2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3385</v>
      </c>
      <c r="C16" s="11">
        <v>3219</v>
      </c>
      <c r="D16" s="11">
        <v>3961</v>
      </c>
      <c r="E16" s="92">
        <v>3543</v>
      </c>
      <c r="F16" s="92">
        <v>4095</v>
      </c>
      <c r="G16" s="28">
        <f t="shared" ref="G16:G35" si="2">IF(E16&gt;0,F16/E16-1,"-")</f>
        <v>0.15580016934801022</v>
      </c>
      <c r="H16" s="29">
        <f t="shared" ref="H16:H35" si="3">IF(B16&gt;0,((F16/B16)^(1/4)-1),"-")</f>
        <v>4.8754429862151616E-2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400</v>
      </c>
      <c r="C17" s="11">
        <v>380</v>
      </c>
      <c r="D17" s="11">
        <v>493</v>
      </c>
      <c r="E17" s="92">
        <v>513</v>
      </c>
      <c r="F17" s="92">
        <v>649</v>
      </c>
      <c r="G17" s="28">
        <f t="shared" si="2"/>
        <v>0.26510721247563351</v>
      </c>
      <c r="H17" s="29">
        <f t="shared" si="3"/>
        <v>0.12861593125637727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322</v>
      </c>
      <c r="C18" s="11">
        <v>428</v>
      </c>
      <c r="D18" s="11">
        <v>310</v>
      </c>
      <c r="E18" s="92">
        <v>416</v>
      </c>
      <c r="F18" s="92">
        <v>607</v>
      </c>
      <c r="G18" s="28">
        <f t="shared" si="2"/>
        <v>0.45913461538461542</v>
      </c>
      <c r="H18" s="29">
        <f t="shared" si="3"/>
        <v>0.17174525859128953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546</v>
      </c>
      <c r="C19" s="11">
        <v>527</v>
      </c>
      <c r="D19" s="11">
        <v>601</v>
      </c>
      <c r="E19" s="92">
        <v>705</v>
      </c>
      <c r="F19" s="92">
        <v>915</v>
      </c>
      <c r="G19" s="28">
        <f t="shared" si="2"/>
        <v>0.2978723404255319</v>
      </c>
      <c r="H19" s="29">
        <f t="shared" si="3"/>
        <v>0.13777690181155045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983</v>
      </c>
      <c r="C20" s="11">
        <v>1000</v>
      </c>
      <c r="D20" s="11">
        <v>1102</v>
      </c>
      <c r="E20" s="92">
        <v>1445</v>
      </c>
      <c r="F20" s="92">
        <v>1754</v>
      </c>
      <c r="G20" s="28">
        <f t="shared" si="2"/>
        <v>0.21384083044982694</v>
      </c>
      <c r="H20" s="29">
        <f t="shared" si="3"/>
        <v>0.15576361401776362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434</v>
      </c>
      <c r="C21" s="11">
        <v>336</v>
      </c>
      <c r="D21" s="11">
        <v>572</v>
      </c>
      <c r="E21" s="92">
        <v>789</v>
      </c>
      <c r="F21" s="92">
        <v>984</v>
      </c>
      <c r="G21" s="28">
        <f t="shared" si="2"/>
        <v>0.24714828897338403</v>
      </c>
      <c r="H21" s="29">
        <f t="shared" si="3"/>
        <v>0.22708978902138965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439</v>
      </c>
      <c r="C22" s="11">
        <v>475</v>
      </c>
      <c r="D22" s="11">
        <v>600</v>
      </c>
      <c r="E22" s="92">
        <v>606</v>
      </c>
      <c r="F22" s="92">
        <v>803</v>
      </c>
      <c r="G22" s="28">
        <f t="shared" si="2"/>
        <v>0.32508250825082508</v>
      </c>
      <c r="H22" s="29">
        <f t="shared" si="3"/>
        <v>0.16295458769207638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178</v>
      </c>
      <c r="C23" s="79">
        <v>316</v>
      </c>
      <c r="D23" s="79">
        <v>325</v>
      </c>
      <c r="E23" s="92">
        <v>465</v>
      </c>
      <c r="F23" s="92">
        <v>675</v>
      </c>
      <c r="G23" s="28">
        <f t="shared" si="2"/>
        <v>0.45161290322580649</v>
      </c>
      <c r="H23" s="29">
        <f t="shared" si="3"/>
        <v>0.39547140810394943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475</v>
      </c>
      <c r="C24" s="11">
        <v>377</v>
      </c>
      <c r="D24" s="11">
        <v>534</v>
      </c>
      <c r="E24" s="92">
        <v>600</v>
      </c>
      <c r="F24" s="92">
        <v>688</v>
      </c>
      <c r="G24" s="28">
        <f t="shared" si="2"/>
        <v>0.14666666666666672</v>
      </c>
      <c r="H24" s="29">
        <f t="shared" si="3"/>
        <v>9.7043142766532142E-2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1333</v>
      </c>
      <c r="C25" s="11">
        <v>1033</v>
      </c>
      <c r="D25" s="11">
        <v>1262</v>
      </c>
      <c r="E25" s="92">
        <v>1597</v>
      </c>
      <c r="F25" s="92">
        <v>1593</v>
      </c>
      <c r="G25" s="28">
        <f t="shared" si="2"/>
        <v>-2.5046963055729288E-3</v>
      </c>
      <c r="H25" s="29">
        <f t="shared" si="3"/>
        <v>4.5553852526533545E-2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626</v>
      </c>
      <c r="C26" s="11">
        <v>910</v>
      </c>
      <c r="D26" s="11">
        <v>1037</v>
      </c>
      <c r="E26" s="92">
        <v>1135</v>
      </c>
      <c r="F26" s="92">
        <v>1320</v>
      </c>
      <c r="G26" s="28">
        <f t="shared" si="2"/>
        <v>0.16299559471365632</v>
      </c>
      <c r="H26" s="29">
        <f t="shared" si="3"/>
        <v>0.20503566151152475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4517</v>
      </c>
      <c r="C27" s="11">
        <v>3734</v>
      </c>
      <c r="D27" s="11">
        <v>4825</v>
      </c>
      <c r="E27" s="92">
        <v>5129</v>
      </c>
      <c r="F27" s="92">
        <v>5441</v>
      </c>
      <c r="G27" s="28">
        <f t="shared" si="2"/>
        <v>6.0830571261454525E-2</v>
      </c>
      <c r="H27" s="29">
        <f t="shared" si="3"/>
        <v>4.7628148401654524E-2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508</v>
      </c>
      <c r="C28" s="11">
        <v>430</v>
      </c>
      <c r="D28" s="11">
        <v>620</v>
      </c>
      <c r="E28" s="92">
        <v>723</v>
      </c>
      <c r="F28" s="92">
        <v>681</v>
      </c>
      <c r="G28" s="28">
        <f t="shared" si="2"/>
        <v>-5.8091286307053958E-2</v>
      </c>
      <c r="H28" s="29">
        <f t="shared" si="3"/>
        <v>7.6021254333722199E-2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1098</v>
      </c>
      <c r="C29" s="11">
        <v>1389</v>
      </c>
      <c r="D29" s="11">
        <v>1551</v>
      </c>
      <c r="E29" s="92">
        <v>1525</v>
      </c>
      <c r="F29" s="92">
        <v>1560</v>
      </c>
      <c r="G29" s="28">
        <f t="shared" si="2"/>
        <v>2.2950819672131084E-2</v>
      </c>
      <c r="H29" s="29">
        <f t="shared" si="3"/>
        <v>9.1768512044618999E-2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442</v>
      </c>
      <c r="C30" s="11">
        <v>1063</v>
      </c>
      <c r="D30" s="11">
        <v>707</v>
      </c>
      <c r="E30" s="92">
        <v>1015</v>
      </c>
      <c r="F30" s="92">
        <v>1142</v>
      </c>
      <c r="G30" s="28">
        <f t="shared" si="2"/>
        <v>0.1251231527093597</v>
      </c>
      <c r="H30" s="29">
        <f t="shared" si="3"/>
        <v>0.26782980907529708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305</v>
      </c>
      <c r="C31" s="11">
        <v>446</v>
      </c>
      <c r="D31" s="11">
        <v>601</v>
      </c>
      <c r="E31" s="92">
        <v>777</v>
      </c>
      <c r="F31" s="92">
        <v>635</v>
      </c>
      <c r="G31" s="28">
        <f t="shared" si="2"/>
        <v>-0.18275418275418276</v>
      </c>
      <c r="H31" s="29">
        <f t="shared" si="3"/>
        <v>0.20120870686282699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220</v>
      </c>
      <c r="C32" s="11">
        <v>582</v>
      </c>
      <c r="D32" s="11">
        <v>826</v>
      </c>
      <c r="E32" s="92">
        <v>2745</v>
      </c>
      <c r="F32" s="92">
        <v>2132</v>
      </c>
      <c r="G32" s="28">
        <f t="shared" si="2"/>
        <v>-0.22331511839708562</v>
      </c>
      <c r="H32" s="29">
        <f t="shared" si="3"/>
        <v>0.76437595224707722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292</v>
      </c>
      <c r="C33" s="11">
        <v>375</v>
      </c>
      <c r="D33" s="11">
        <v>487</v>
      </c>
      <c r="E33" s="92">
        <v>420</v>
      </c>
      <c r="F33" s="92">
        <v>642</v>
      </c>
      <c r="G33" s="28">
        <f t="shared" si="2"/>
        <v>0.52857142857142847</v>
      </c>
      <c r="H33" s="29">
        <f t="shared" si="3"/>
        <v>0.21769365802132468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613</v>
      </c>
      <c r="C34" s="79">
        <v>436</v>
      </c>
      <c r="D34" s="79">
        <v>462</v>
      </c>
      <c r="E34" s="92">
        <v>482</v>
      </c>
      <c r="F34" s="92">
        <v>443</v>
      </c>
      <c r="G34" s="28">
        <f t="shared" si="2"/>
        <v>-8.0912863070539465E-2</v>
      </c>
      <c r="H34" s="29">
        <f t="shared" si="3"/>
        <v>-7.798961457705178E-2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253</v>
      </c>
      <c r="C35" s="79">
        <v>223</v>
      </c>
      <c r="D35" s="79">
        <v>488</v>
      </c>
      <c r="E35" s="92">
        <v>514</v>
      </c>
      <c r="F35" s="92">
        <v>512</v>
      </c>
      <c r="G35" s="28">
        <f t="shared" si="2"/>
        <v>-3.8910505836575737E-3</v>
      </c>
      <c r="H35" s="29">
        <f t="shared" si="3"/>
        <v>0.19271686427166723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3533</v>
      </c>
      <c r="C36" s="18">
        <v>3328</v>
      </c>
      <c r="D36" s="18">
        <v>3579</v>
      </c>
      <c r="E36" s="93">
        <v>4994</v>
      </c>
      <c r="F36" s="93">
        <v>5706</v>
      </c>
      <c r="G36" s="28">
        <f t="shared" si="0"/>
        <v>0.14257108530236273</v>
      </c>
      <c r="H36" s="29">
        <f t="shared" si="1"/>
        <v>0.12731953406335372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88464</v>
      </c>
      <c r="C37" s="68">
        <v>87483</v>
      </c>
      <c r="D37" s="68">
        <v>89584</v>
      </c>
      <c r="E37" s="68">
        <v>113429</v>
      </c>
      <c r="F37" s="68">
        <v>129049</v>
      </c>
      <c r="G37" s="71">
        <f t="shared" si="0"/>
        <v>0.1377072882596162</v>
      </c>
      <c r="H37" s="72">
        <f t="shared" si="1"/>
        <v>9.8998292682451527E-2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138215</v>
      </c>
      <c r="C38" s="73">
        <v>146046</v>
      </c>
      <c r="D38" s="73">
        <v>145399</v>
      </c>
      <c r="E38" s="73">
        <v>191007</v>
      </c>
      <c r="F38" s="73">
        <v>228700</v>
      </c>
      <c r="G38" s="71">
        <f t="shared" si="0"/>
        <v>0.19733831744386321</v>
      </c>
      <c r="H38" s="71">
        <f t="shared" si="1"/>
        <v>0.13416893209122871</v>
      </c>
      <c r="I38" s="73" t="s">
        <v>48</v>
      </c>
      <c r="J38" s="15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70</v>
      </c>
    </row>
    <row r="2" spans="1:10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 t="s">
        <v>71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27345</v>
      </c>
      <c r="C5" s="19">
        <v>39531</v>
      </c>
      <c r="D5" s="19">
        <v>40399</v>
      </c>
      <c r="E5" s="92">
        <v>41714</v>
      </c>
      <c r="F5" s="92">
        <v>45397</v>
      </c>
      <c r="G5" s="28">
        <f>IF(E5&gt;0,F5/E5-1,"-")</f>
        <v>8.8291700628086556E-2</v>
      </c>
      <c r="H5" s="29">
        <f>IF(B5&gt;0,((F5/B5)^(1/4)-1),"-")</f>
        <v>0.1351083190800435</v>
      </c>
      <c r="I5" s="83" t="s">
        <v>5</v>
      </c>
      <c r="J5" s="15"/>
    </row>
    <row r="6" spans="1:10" ht="14.1" customHeight="1" x14ac:dyDescent="0.2">
      <c r="A6" s="78" t="s">
        <v>8</v>
      </c>
      <c r="B6" s="51">
        <v>23158</v>
      </c>
      <c r="C6" s="11">
        <v>23845</v>
      </c>
      <c r="D6" s="11">
        <v>24844</v>
      </c>
      <c r="E6" s="92">
        <v>21841</v>
      </c>
      <c r="F6" s="92">
        <v>19560</v>
      </c>
      <c r="G6" s="28">
        <f t="shared" ref="G6:G38" si="0">IF(E6&gt;0,F6/E6-1,"-")</f>
        <v>-0.10443661004532756</v>
      </c>
      <c r="H6" s="29">
        <f t="shared" ref="H6:H38" si="1">IF(B6&gt;0,((F6/B6)^(1/4)-1),"-")</f>
        <v>-4.133482725746862E-2</v>
      </c>
      <c r="I6" s="84" t="s">
        <v>9</v>
      </c>
      <c r="J6" s="15"/>
    </row>
    <row r="7" spans="1:10" ht="14.1" customHeight="1" x14ac:dyDescent="0.2">
      <c r="A7" s="78" t="s">
        <v>10</v>
      </c>
      <c r="B7" s="51">
        <v>6462</v>
      </c>
      <c r="C7" s="11">
        <v>6968</v>
      </c>
      <c r="D7" s="11">
        <v>6823</v>
      </c>
      <c r="E7" s="92">
        <v>9909</v>
      </c>
      <c r="F7" s="92">
        <v>9470</v>
      </c>
      <c r="G7" s="28">
        <f t="shared" si="0"/>
        <v>-4.4303158744575688E-2</v>
      </c>
      <c r="H7" s="29">
        <f t="shared" si="1"/>
        <v>0.10026109414058437</v>
      </c>
      <c r="I7" s="84" t="s">
        <v>11</v>
      </c>
      <c r="J7" s="15"/>
    </row>
    <row r="8" spans="1:10" ht="14.1" customHeight="1" x14ac:dyDescent="0.2">
      <c r="A8" s="78" t="s">
        <v>6</v>
      </c>
      <c r="B8" s="51">
        <v>6756</v>
      </c>
      <c r="C8" s="11">
        <v>6522</v>
      </c>
      <c r="D8" s="11">
        <v>6024</v>
      </c>
      <c r="E8" s="92">
        <v>6400</v>
      </c>
      <c r="F8" s="92">
        <v>5809</v>
      </c>
      <c r="G8" s="28">
        <f t="shared" si="0"/>
        <v>-9.2343749999999947E-2</v>
      </c>
      <c r="H8" s="29">
        <f t="shared" si="1"/>
        <v>-3.7051781813947193E-2</v>
      </c>
      <c r="I8" s="84" t="s">
        <v>7</v>
      </c>
      <c r="J8" s="15"/>
    </row>
    <row r="9" spans="1:10" ht="14.1" customHeight="1" x14ac:dyDescent="0.2">
      <c r="A9" s="78" t="s">
        <v>14</v>
      </c>
      <c r="B9" s="51">
        <v>11704</v>
      </c>
      <c r="C9" s="11">
        <v>10823</v>
      </c>
      <c r="D9" s="11">
        <v>12103</v>
      </c>
      <c r="E9" s="92">
        <v>9712</v>
      </c>
      <c r="F9" s="92">
        <v>6735</v>
      </c>
      <c r="G9" s="28">
        <f t="shared" si="0"/>
        <v>-0.30652800658978585</v>
      </c>
      <c r="H9" s="29">
        <f t="shared" si="1"/>
        <v>-0.12903476207841769</v>
      </c>
      <c r="I9" s="84" t="s">
        <v>15</v>
      </c>
      <c r="J9" s="15"/>
    </row>
    <row r="10" spans="1:10" ht="14.1" customHeight="1" x14ac:dyDescent="0.2">
      <c r="A10" s="78" t="s">
        <v>25</v>
      </c>
      <c r="B10" s="51">
        <v>508</v>
      </c>
      <c r="C10" s="11">
        <v>291</v>
      </c>
      <c r="D10" s="11">
        <v>301</v>
      </c>
      <c r="E10" s="92">
        <v>303</v>
      </c>
      <c r="F10" s="92">
        <v>336</v>
      </c>
      <c r="G10" s="28">
        <f t="shared" si="0"/>
        <v>0.10891089108910901</v>
      </c>
      <c r="H10" s="29">
        <f t="shared" si="1"/>
        <v>-9.8182016944534878E-2</v>
      </c>
      <c r="I10" s="84" t="s">
        <v>26</v>
      </c>
      <c r="J10" s="15"/>
    </row>
    <row r="11" spans="1:10" ht="14.1" customHeight="1" x14ac:dyDescent="0.2">
      <c r="A11" s="78" t="s">
        <v>16</v>
      </c>
      <c r="B11" s="51">
        <v>281</v>
      </c>
      <c r="C11" s="11">
        <v>269</v>
      </c>
      <c r="D11" s="11">
        <v>246</v>
      </c>
      <c r="E11" s="92">
        <v>483</v>
      </c>
      <c r="F11" s="92">
        <v>439</v>
      </c>
      <c r="G11" s="28">
        <f t="shared" si="0"/>
        <v>-9.109730848861286E-2</v>
      </c>
      <c r="H11" s="29">
        <f t="shared" si="1"/>
        <v>0.11799419893938823</v>
      </c>
      <c r="I11" s="84" t="s">
        <v>17</v>
      </c>
      <c r="J11" s="15"/>
    </row>
    <row r="12" spans="1:10" ht="14.1" customHeight="1" x14ac:dyDescent="0.2">
      <c r="A12" s="78" t="s">
        <v>18</v>
      </c>
      <c r="B12" s="51">
        <v>383</v>
      </c>
      <c r="C12" s="11">
        <v>388</v>
      </c>
      <c r="D12" s="11">
        <v>341</v>
      </c>
      <c r="E12" s="92">
        <v>506</v>
      </c>
      <c r="F12" s="92">
        <v>725</v>
      </c>
      <c r="G12" s="28">
        <f t="shared" si="0"/>
        <v>0.43280632411067188</v>
      </c>
      <c r="H12" s="29">
        <f t="shared" si="1"/>
        <v>0.17296433752655926</v>
      </c>
      <c r="I12" s="84" t="s">
        <v>19</v>
      </c>
      <c r="J12" s="15"/>
    </row>
    <row r="13" spans="1:10" ht="14.1" customHeight="1" x14ac:dyDescent="0.2">
      <c r="A13" s="78" t="s">
        <v>27</v>
      </c>
      <c r="B13" s="51">
        <v>376</v>
      </c>
      <c r="C13" s="11">
        <v>350</v>
      </c>
      <c r="D13" s="11">
        <v>417</v>
      </c>
      <c r="E13" s="92">
        <v>582</v>
      </c>
      <c r="F13" s="92">
        <v>581</v>
      </c>
      <c r="G13" s="28">
        <f t="shared" si="0"/>
        <v>-1.7182130584192379E-3</v>
      </c>
      <c r="H13" s="29">
        <f t="shared" si="1"/>
        <v>0.1149286405591472</v>
      </c>
      <c r="I13" s="84" t="s">
        <v>28</v>
      </c>
      <c r="J13" s="15"/>
    </row>
    <row r="14" spans="1:10" ht="14.1" customHeight="1" x14ac:dyDescent="0.2">
      <c r="A14" s="78" t="s">
        <v>29</v>
      </c>
      <c r="B14" s="51">
        <v>221</v>
      </c>
      <c r="C14" s="11">
        <v>189</v>
      </c>
      <c r="D14" s="11">
        <v>219</v>
      </c>
      <c r="E14" s="92">
        <v>278</v>
      </c>
      <c r="F14" s="92">
        <v>248</v>
      </c>
      <c r="G14" s="28">
        <f t="shared" si="0"/>
        <v>-0.1079136690647482</v>
      </c>
      <c r="H14" s="29">
        <f t="shared" si="1"/>
        <v>2.9235723880636444E-2</v>
      </c>
      <c r="I14" s="84" t="s">
        <v>29</v>
      </c>
      <c r="J14" s="15"/>
    </row>
    <row r="15" spans="1:10" ht="14.1" customHeight="1" x14ac:dyDescent="0.2">
      <c r="A15" s="78" t="s">
        <v>12</v>
      </c>
      <c r="B15" s="51">
        <v>1119</v>
      </c>
      <c r="C15" s="11">
        <v>1205</v>
      </c>
      <c r="D15" s="11">
        <v>1195</v>
      </c>
      <c r="E15" s="92">
        <v>1434</v>
      </c>
      <c r="F15" s="92">
        <v>1811</v>
      </c>
      <c r="G15" s="28">
        <f t="shared" si="0"/>
        <v>0.26290097629009757</v>
      </c>
      <c r="H15" s="29">
        <f t="shared" si="1"/>
        <v>0.1279038808050712</v>
      </c>
      <c r="I15" s="84" t="s">
        <v>13</v>
      </c>
      <c r="J15" s="15"/>
    </row>
    <row r="16" spans="1:10" ht="14.1" customHeight="1" x14ac:dyDescent="0.2">
      <c r="A16" s="78" t="s">
        <v>23</v>
      </c>
      <c r="B16" s="51">
        <v>873</v>
      </c>
      <c r="C16" s="11">
        <v>983</v>
      </c>
      <c r="D16" s="11">
        <v>1143</v>
      </c>
      <c r="E16" s="92">
        <v>1893</v>
      </c>
      <c r="F16" s="92">
        <v>1899</v>
      </c>
      <c r="G16" s="28">
        <f t="shared" ref="G16:G35" si="2">IF(E16&gt;0,F16/E16-1,"-")</f>
        <v>3.1695721077653616E-3</v>
      </c>
      <c r="H16" s="29">
        <f t="shared" ref="H16:H35" si="3">IF(B16&gt;0,((F16/B16)^(1/4)-1),"-")</f>
        <v>0.2144445220364477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117</v>
      </c>
      <c r="C17" s="11">
        <v>115</v>
      </c>
      <c r="D17" s="11">
        <v>154</v>
      </c>
      <c r="E17" s="92">
        <v>170</v>
      </c>
      <c r="F17" s="92">
        <v>220</v>
      </c>
      <c r="G17" s="28">
        <f t="shared" si="2"/>
        <v>0.29411764705882359</v>
      </c>
      <c r="H17" s="29">
        <f t="shared" si="3"/>
        <v>0.1710062277143265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92</v>
      </c>
      <c r="C18" s="11">
        <v>116</v>
      </c>
      <c r="D18" s="11">
        <v>87</v>
      </c>
      <c r="E18" s="92">
        <v>101</v>
      </c>
      <c r="F18" s="92">
        <v>145</v>
      </c>
      <c r="G18" s="28">
        <f t="shared" si="2"/>
        <v>0.43564356435643559</v>
      </c>
      <c r="H18" s="29">
        <f t="shared" si="3"/>
        <v>0.12045661181272949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341</v>
      </c>
      <c r="C19" s="11">
        <v>372</v>
      </c>
      <c r="D19" s="11">
        <v>414</v>
      </c>
      <c r="E19" s="92">
        <v>551</v>
      </c>
      <c r="F19" s="92">
        <v>517</v>
      </c>
      <c r="G19" s="28">
        <f t="shared" si="2"/>
        <v>-6.1705989110707793E-2</v>
      </c>
      <c r="H19" s="29">
        <f t="shared" si="3"/>
        <v>0.10964495001612029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726</v>
      </c>
      <c r="C20" s="11">
        <v>804</v>
      </c>
      <c r="D20" s="11">
        <v>895</v>
      </c>
      <c r="E20" s="92">
        <v>814</v>
      </c>
      <c r="F20" s="92">
        <v>1595</v>
      </c>
      <c r="G20" s="28">
        <f t="shared" si="2"/>
        <v>0.95945945945945943</v>
      </c>
      <c r="H20" s="29">
        <f t="shared" si="3"/>
        <v>0.2174636875374123</v>
      </c>
      <c r="I20" s="84" t="s">
        <v>78</v>
      </c>
      <c r="J20" s="15"/>
    </row>
    <row r="21" spans="1:10" ht="14.1" customHeight="1" x14ac:dyDescent="0.2">
      <c r="A21" s="78" t="s">
        <v>87</v>
      </c>
      <c r="B21" s="15">
        <v>391</v>
      </c>
      <c r="C21" s="11">
        <v>383</v>
      </c>
      <c r="D21" s="11">
        <v>340</v>
      </c>
      <c r="E21" s="92">
        <v>367</v>
      </c>
      <c r="F21" s="92">
        <v>284</v>
      </c>
      <c r="G21" s="28">
        <f t="shared" si="2"/>
        <v>-0.22615803814713897</v>
      </c>
      <c r="H21" s="29">
        <f t="shared" si="3"/>
        <v>-7.6822107815936236E-2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150</v>
      </c>
      <c r="C22" s="11">
        <v>172</v>
      </c>
      <c r="D22" s="11">
        <v>334</v>
      </c>
      <c r="E22" s="92">
        <v>314</v>
      </c>
      <c r="F22" s="92">
        <v>289</v>
      </c>
      <c r="G22" s="28">
        <f t="shared" si="2"/>
        <v>-7.9617834394904441E-2</v>
      </c>
      <c r="H22" s="29">
        <f t="shared" si="3"/>
        <v>0.17815287105584665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86</v>
      </c>
      <c r="C23" s="79">
        <v>190</v>
      </c>
      <c r="D23" s="79">
        <v>178</v>
      </c>
      <c r="E23" s="92">
        <v>220</v>
      </c>
      <c r="F23" s="92">
        <v>330</v>
      </c>
      <c r="G23" s="28">
        <f t="shared" si="2"/>
        <v>0.5</v>
      </c>
      <c r="H23" s="29">
        <f t="shared" si="3"/>
        <v>0.39959980131329997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167</v>
      </c>
      <c r="C24" s="11">
        <v>120</v>
      </c>
      <c r="D24" s="11">
        <v>178</v>
      </c>
      <c r="E24" s="92">
        <v>300</v>
      </c>
      <c r="F24" s="92">
        <v>259</v>
      </c>
      <c r="G24" s="28">
        <f t="shared" si="2"/>
        <v>-0.13666666666666671</v>
      </c>
      <c r="H24" s="29">
        <f t="shared" si="3"/>
        <v>0.11595279237000633</v>
      </c>
      <c r="I24" s="84" t="s">
        <v>33</v>
      </c>
      <c r="J24" s="15"/>
    </row>
    <row r="25" spans="1:10" ht="14.1" customHeight="1" x14ac:dyDescent="0.2">
      <c r="A25" s="78" t="s">
        <v>34</v>
      </c>
      <c r="B25" s="15">
        <v>491</v>
      </c>
      <c r="C25" s="11">
        <v>487</v>
      </c>
      <c r="D25" s="11">
        <v>636</v>
      </c>
      <c r="E25" s="92">
        <v>930</v>
      </c>
      <c r="F25" s="92">
        <v>958</v>
      </c>
      <c r="G25" s="28">
        <f t="shared" si="2"/>
        <v>3.0107526881720359E-2</v>
      </c>
      <c r="H25" s="29">
        <f t="shared" si="3"/>
        <v>0.18187352515506316</v>
      </c>
      <c r="I25" s="84" t="s">
        <v>35</v>
      </c>
      <c r="J25" s="15"/>
    </row>
    <row r="26" spans="1:10" ht="14.1" customHeight="1" x14ac:dyDescent="0.2">
      <c r="A26" s="78" t="s">
        <v>37</v>
      </c>
      <c r="B26" s="15">
        <v>200</v>
      </c>
      <c r="C26" s="11">
        <v>194</v>
      </c>
      <c r="D26" s="11">
        <v>401</v>
      </c>
      <c r="E26" s="92">
        <v>474</v>
      </c>
      <c r="F26" s="92">
        <v>481</v>
      </c>
      <c r="G26" s="28">
        <f t="shared" si="2"/>
        <v>1.4767932489451407E-2</v>
      </c>
      <c r="H26" s="29">
        <f t="shared" si="3"/>
        <v>0.24531371225369636</v>
      </c>
      <c r="I26" s="84" t="s">
        <v>38</v>
      </c>
      <c r="J26" s="15"/>
    </row>
    <row r="27" spans="1:10" ht="14.1" customHeight="1" x14ac:dyDescent="0.2">
      <c r="A27" s="78" t="s">
        <v>39</v>
      </c>
      <c r="B27" s="15">
        <v>1088</v>
      </c>
      <c r="C27" s="11">
        <v>1043</v>
      </c>
      <c r="D27" s="11">
        <v>1852</v>
      </c>
      <c r="E27" s="92">
        <v>2291</v>
      </c>
      <c r="F27" s="92">
        <v>2456</v>
      </c>
      <c r="G27" s="28">
        <f t="shared" si="2"/>
        <v>7.2020951549541579E-2</v>
      </c>
      <c r="H27" s="29">
        <f t="shared" si="3"/>
        <v>0.22574425604302983</v>
      </c>
      <c r="I27" s="84" t="s">
        <v>40</v>
      </c>
      <c r="J27" s="15"/>
    </row>
    <row r="28" spans="1:10" ht="14.1" customHeight="1" x14ac:dyDescent="0.2">
      <c r="A28" s="78" t="s">
        <v>41</v>
      </c>
      <c r="B28" s="15">
        <v>159</v>
      </c>
      <c r="C28" s="11">
        <v>166</v>
      </c>
      <c r="D28" s="11">
        <v>185</v>
      </c>
      <c r="E28" s="92">
        <v>269</v>
      </c>
      <c r="F28" s="92">
        <v>210</v>
      </c>
      <c r="G28" s="28">
        <f t="shared" si="2"/>
        <v>-0.2193308550185874</v>
      </c>
      <c r="H28" s="29">
        <f t="shared" si="3"/>
        <v>7.2026553206802513E-2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169</v>
      </c>
      <c r="C29" s="11">
        <v>150</v>
      </c>
      <c r="D29" s="11">
        <v>155</v>
      </c>
      <c r="E29" s="92">
        <v>228</v>
      </c>
      <c r="F29" s="92">
        <v>201</v>
      </c>
      <c r="G29" s="28">
        <f t="shared" si="2"/>
        <v>-0.11842105263157898</v>
      </c>
      <c r="H29" s="29">
        <f t="shared" si="3"/>
        <v>4.4304953941866954E-2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108</v>
      </c>
      <c r="C30" s="11">
        <v>124</v>
      </c>
      <c r="D30" s="11">
        <v>135</v>
      </c>
      <c r="E30" s="92">
        <v>291</v>
      </c>
      <c r="F30" s="92">
        <v>335</v>
      </c>
      <c r="G30" s="28">
        <f t="shared" si="2"/>
        <v>0.15120274914089338</v>
      </c>
      <c r="H30" s="29">
        <f t="shared" si="3"/>
        <v>0.32710493113340333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269</v>
      </c>
      <c r="C31" s="11">
        <v>294</v>
      </c>
      <c r="D31" s="11">
        <v>258</v>
      </c>
      <c r="E31" s="92">
        <v>765</v>
      </c>
      <c r="F31" s="92">
        <v>362</v>
      </c>
      <c r="G31" s="28">
        <f t="shared" si="2"/>
        <v>-0.52679738562091505</v>
      </c>
      <c r="H31" s="29">
        <f t="shared" si="3"/>
        <v>7.7057954801881268E-2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192</v>
      </c>
      <c r="C32" s="11">
        <v>155</v>
      </c>
      <c r="D32" s="11">
        <v>159</v>
      </c>
      <c r="E32" s="92">
        <v>214</v>
      </c>
      <c r="F32" s="92">
        <v>313</v>
      </c>
      <c r="G32" s="28">
        <f t="shared" si="2"/>
        <v>0.46261682242990654</v>
      </c>
      <c r="H32" s="29">
        <f t="shared" si="3"/>
        <v>0.12995403468624045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131</v>
      </c>
      <c r="C33" s="11">
        <v>136</v>
      </c>
      <c r="D33" s="11">
        <v>171</v>
      </c>
      <c r="E33" s="92">
        <v>180</v>
      </c>
      <c r="F33" s="92">
        <v>188</v>
      </c>
      <c r="G33" s="28">
        <f t="shared" si="2"/>
        <v>4.4444444444444509E-2</v>
      </c>
      <c r="H33" s="29">
        <f t="shared" si="3"/>
        <v>9.451479984852651E-2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85</v>
      </c>
      <c r="C34" s="79">
        <v>67</v>
      </c>
      <c r="D34" s="79">
        <v>163</v>
      </c>
      <c r="E34" s="92">
        <v>224</v>
      </c>
      <c r="F34" s="92">
        <v>294</v>
      </c>
      <c r="G34" s="28">
        <f t="shared" si="2"/>
        <v>0.3125</v>
      </c>
      <c r="H34" s="29">
        <f t="shared" si="3"/>
        <v>0.36374163962027661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26</v>
      </c>
      <c r="C35" s="79">
        <v>42</v>
      </c>
      <c r="D35" s="79">
        <v>51</v>
      </c>
      <c r="E35" s="92">
        <v>136</v>
      </c>
      <c r="F35" s="92">
        <v>109</v>
      </c>
      <c r="G35" s="28">
        <f t="shared" si="2"/>
        <v>-0.19852941176470584</v>
      </c>
      <c r="H35" s="29">
        <f t="shared" si="3"/>
        <v>0.4309131917015665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1341</v>
      </c>
      <c r="C36" s="18">
        <v>1120</v>
      </c>
      <c r="D36" s="18">
        <v>1806</v>
      </c>
      <c r="E36" s="93">
        <v>3419</v>
      </c>
      <c r="F36" s="93">
        <v>4860</v>
      </c>
      <c r="G36" s="28">
        <f t="shared" si="0"/>
        <v>0.42146826557472949</v>
      </c>
      <c r="H36" s="29">
        <f t="shared" si="1"/>
        <v>0.37975467055236201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58170</v>
      </c>
      <c r="C37" s="68">
        <v>58083</v>
      </c>
      <c r="D37" s="68">
        <v>62208</v>
      </c>
      <c r="E37" s="68">
        <v>65599</v>
      </c>
      <c r="F37" s="68">
        <v>62019</v>
      </c>
      <c r="G37" s="71">
        <f t="shared" si="0"/>
        <v>-5.457400265247947E-2</v>
      </c>
      <c r="H37" s="72">
        <f t="shared" si="1"/>
        <v>1.6146729925809344E-2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85515</v>
      </c>
      <c r="C38" s="73">
        <v>97614</v>
      </c>
      <c r="D38" s="73">
        <v>102607</v>
      </c>
      <c r="E38" s="73">
        <v>107313</v>
      </c>
      <c r="F38" s="73">
        <v>107416</v>
      </c>
      <c r="G38" s="71">
        <f t="shared" si="0"/>
        <v>9.5980915639293229E-4</v>
      </c>
      <c r="H38" s="71">
        <f t="shared" si="1"/>
        <v>5.8660401694803133E-2</v>
      </c>
      <c r="I38" s="73" t="s">
        <v>48</v>
      </c>
      <c r="J38" s="15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2" width="12.5703125" style="36" customWidth="1"/>
    <col min="3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64"/>
      <c r="C1" s="53"/>
      <c r="D1" s="53"/>
      <c r="E1" s="53"/>
      <c r="F1" s="54"/>
      <c r="G1" s="54"/>
      <c r="H1" s="54"/>
      <c r="I1" s="55" t="s">
        <v>74</v>
      </c>
    </row>
    <row r="2" spans="1:10" s="1" customFormat="1" ht="18.75" customHeight="1" x14ac:dyDescent="0.3">
      <c r="A2" s="56" t="s">
        <v>125</v>
      </c>
      <c r="B2" s="65"/>
      <c r="C2" s="57"/>
      <c r="D2" s="57"/>
      <c r="E2" s="57"/>
      <c r="F2" s="59"/>
      <c r="G2" s="61"/>
      <c r="H2" s="61"/>
      <c r="I2" s="60" t="s">
        <v>53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16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3463504</v>
      </c>
      <c r="C5" s="8">
        <v>3660702</v>
      </c>
      <c r="D5" s="8">
        <v>3884288</v>
      </c>
      <c r="E5" s="90">
        <v>4021642</v>
      </c>
      <c r="F5" s="90">
        <v>4124326</v>
      </c>
      <c r="G5" s="28">
        <f>IF(E5&gt;0,F5/E5-1,"-")</f>
        <v>2.5532854490777579E-2</v>
      </c>
      <c r="H5" s="29">
        <f>IF(B5&gt;0,((F5/B5)^(1/4)-1),"-")</f>
        <v>4.4622373230588819E-2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1183049</v>
      </c>
      <c r="C6" s="8">
        <v>1287344</v>
      </c>
      <c r="D6" s="8">
        <v>1294852</v>
      </c>
      <c r="E6" s="90">
        <v>1255339</v>
      </c>
      <c r="F6" s="90">
        <v>1167189</v>
      </c>
      <c r="G6" s="28">
        <f t="shared" ref="G6:G38" si="0">IF(E6&gt;0,F6/E6-1,"-")</f>
        <v>-7.0220076011340393E-2</v>
      </c>
      <c r="H6" s="29">
        <f t="shared" ref="H6:H38" si="1">IF(B6&gt;0,((F6/B6)^(1/4)-1),"-")</f>
        <v>-3.3684914444526148E-3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435585</v>
      </c>
      <c r="C7" s="8">
        <v>476689</v>
      </c>
      <c r="D7" s="8">
        <v>499657</v>
      </c>
      <c r="E7" s="90">
        <v>488367</v>
      </c>
      <c r="F7" s="90">
        <v>493835</v>
      </c>
      <c r="G7" s="28">
        <f t="shared" si="0"/>
        <v>1.1196497715857179E-2</v>
      </c>
      <c r="H7" s="29">
        <f t="shared" si="1"/>
        <v>3.1875349631404815E-2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443086</v>
      </c>
      <c r="C8" s="8">
        <v>469324</v>
      </c>
      <c r="D8" s="8">
        <v>496631</v>
      </c>
      <c r="E8" s="90">
        <v>488996</v>
      </c>
      <c r="F8" s="90">
        <v>507415</v>
      </c>
      <c r="G8" s="28">
        <f t="shared" si="0"/>
        <v>3.7666974780979912E-2</v>
      </c>
      <c r="H8" s="29">
        <f t="shared" si="1"/>
        <v>3.4472186356916623E-2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498697</v>
      </c>
      <c r="C9" s="8">
        <v>501163</v>
      </c>
      <c r="D9" s="8">
        <v>519152</v>
      </c>
      <c r="E9" s="90">
        <v>558409</v>
      </c>
      <c r="F9" s="90">
        <v>588875</v>
      </c>
      <c r="G9" s="28">
        <f t="shared" si="0"/>
        <v>5.4558576240712364E-2</v>
      </c>
      <c r="H9" s="29">
        <f t="shared" si="1"/>
        <v>4.2429253493511787E-2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43830</v>
      </c>
      <c r="C10" s="8">
        <v>45285</v>
      </c>
      <c r="D10" s="8">
        <v>50669</v>
      </c>
      <c r="E10" s="90">
        <v>50937</v>
      </c>
      <c r="F10" s="90">
        <v>50697</v>
      </c>
      <c r="G10" s="28">
        <f t="shared" si="0"/>
        <v>-4.7117026915601823E-3</v>
      </c>
      <c r="H10" s="29">
        <f t="shared" si="1"/>
        <v>3.705716771175549E-2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15113</v>
      </c>
      <c r="C11" s="8">
        <v>14815</v>
      </c>
      <c r="D11" s="8">
        <v>16840</v>
      </c>
      <c r="E11" s="90">
        <v>19938</v>
      </c>
      <c r="F11" s="90">
        <v>18873</v>
      </c>
      <c r="G11" s="28">
        <f t="shared" si="0"/>
        <v>-5.3415588323803775E-2</v>
      </c>
      <c r="H11" s="29">
        <f t="shared" si="1"/>
        <v>5.7115800987701082E-2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18634</v>
      </c>
      <c r="C12" s="8">
        <v>19332</v>
      </c>
      <c r="D12" s="8">
        <v>20782</v>
      </c>
      <c r="E12" s="90">
        <v>21764</v>
      </c>
      <c r="F12" s="90">
        <v>23403</v>
      </c>
      <c r="G12" s="28">
        <f t="shared" si="0"/>
        <v>7.5307847822091434E-2</v>
      </c>
      <c r="H12" s="29">
        <f t="shared" si="1"/>
        <v>5.8623085268691755E-2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21714</v>
      </c>
      <c r="C13" s="8">
        <v>25918</v>
      </c>
      <c r="D13" s="8">
        <v>25091</v>
      </c>
      <c r="E13" s="90">
        <v>28923</v>
      </c>
      <c r="F13" s="90">
        <v>27151</v>
      </c>
      <c r="G13" s="28">
        <f t="shared" si="0"/>
        <v>-6.1266120388618006E-2</v>
      </c>
      <c r="H13" s="29">
        <f t="shared" si="1"/>
        <v>5.7454035849699769E-2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8955</v>
      </c>
      <c r="C14" s="8">
        <v>9608</v>
      </c>
      <c r="D14" s="8">
        <v>9870</v>
      </c>
      <c r="E14" s="90">
        <v>11207</v>
      </c>
      <c r="F14" s="90">
        <v>10154</v>
      </c>
      <c r="G14" s="28">
        <f t="shared" si="0"/>
        <v>-9.3959132684929059E-2</v>
      </c>
      <c r="H14" s="29">
        <f t="shared" si="1"/>
        <v>3.1912545001779424E-2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75963</v>
      </c>
      <c r="C15" s="8">
        <v>80088</v>
      </c>
      <c r="D15" s="8">
        <v>87506</v>
      </c>
      <c r="E15" s="90">
        <v>89833</v>
      </c>
      <c r="F15" s="90">
        <v>93846</v>
      </c>
      <c r="G15" s="28">
        <f t="shared" si="0"/>
        <v>4.4671779858181271E-2</v>
      </c>
      <c r="H15" s="29">
        <f t="shared" si="1"/>
        <v>5.4273801730159832E-2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105041</v>
      </c>
      <c r="C16" s="8">
        <v>119475</v>
      </c>
      <c r="D16" s="8">
        <v>132367</v>
      </c>
      <c r="E16" s="90">
        <v>125981</v>
      </c>
      <c r="F16" s="90">
        <v>129963</v>
      </c>
      <c r="G16" s="28">
        <f t="shared" ref="G16:G35" si="2">IF(E16&gt;0,F16/E16-1,"-")</f>
        <v>3.1607940879973873E-2</v>
      </c>
      <c r="H16" s="29">
        <f t="shared" ref="H16:H35" si="3">IF(B16&gt;0,((F16/B16)^(1/4)-1),"-")</f>
        <v>5.4666666529327834E-2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10696</v>
      </c>
      <c r="C17" s="8">
        <v>10638</v>
      </c>
      <c r="D17" s="8">
        <v>11767</v>
      </c>
      <c r="E17" s="90">
        <v>13386</v>
      </c>
      <c r="F17" s="90">
        <v>15206</v>
      </c>
      <c r="G17" s="28">
        <f t="shared" si="2"/>
        <v>0.13596294636187056</v>
      </c>
      <c r="H17" s="29">
        <f t="shared" si="3"/>
        <v>9.1939051097364333E-2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7220</v>
      </c>
      <c r="C18" s="8">
        <v>7528</v>
      </c>
      <c r="D18" s="8">
        <v>8751</v>
      </c>
      <c r="E18" s="90">
        <v>7205</v>
      </c>
      <c r="F18" s="90">
        <v>7132</v>
      </c>
      <c r="G18" s="28">
        <f t="shared" si="2"/>
        <v>-1.0131852879944447E-2</v>
      </c>
      <c r="H18" s="29">
        <f t="shared" si="3"/>
        <v>-3.0611184196173147E-3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13887</v>
      </c>
      <c r="C19" s="8">
        <v>12959</v>
      </c>
      <c r="D19" s="8">
        <v>13417</v>
      </c>
      <c r="E19" s="90">
        <v>16462</v>
      </c>
      <c r="F19" s="90">
        <v>16836</v>
      </c>
      <c r="G19" s="28">
        <f t="shared" si="2"/>
        <v>2.2718989187219041E-2</v>
      </c>
      <c r="H19" s="29">
        <f t="shared" si="3"/>
        <v>4.9319202225136305E-2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36483</v>
      </c>
      <c r="C20" s="8">
        <v>39527</v>
      </c>
      <c r="D20" s="8">
        <v>37766</v>
      </c>
      <c r="E20" s="90">
        <v>39011</v>
      </c>
      <c r="F20" s="90">
        <v>40132</v>
      </c>
      <c r="G20" s="28">
        <f t="shared" si="2"/>
        <v>2.8735484863243732E-2</v>
      </c>
      <c r="H20" s="29">
        <f t="shared" si="3"/>
        <v>2.411815489350988E-2</v>
      </c>
      <c r="I20" s="84" t="s">
        <v>78</v>
      </c>
      <c r="J20" s="15"/>
    </row>
    <row r="21" spans="1:10" ht="14.1" customHeight="1" x14ac:dyDescent="0.2">
      <c r="A21" s="78" t="s">
        <v>87</v>
      </c>
      <c r="B21" s="32">
        <v>11419</v>
      </c>
      <c r="C21" s="8">
        <v>13600</v>
      </c>
      <c r="D21" s="8">
        <v>14174</v>
      </c>
      <c r="E21" s="90">
        <v>16330</v>
      </c>
      <c r="F21" s="90">
        <v>16142</v>
      </c>
      <c r="G21" s="28">
        <f t="shared" si="2"/>
        <v>-1.1512553582363694E-2</v>
      </c>
      <c r="H21" s="29">
        <f t="shared" si="3"/>
        <v>9.0391148872557059E-2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9245</v>
      </c>
      <c r="C22" s="8">
        <v>8791</v>
      </c>
      <c r="D22" s="8">
        <v>10870</v>
      </c>
      <c r="E22" s="90">
        <v>12085</v>
      </c>
      <c r="F22" s="90">
        <v>11387</v>
      </c>
      <c r="G22" s="28">
        <f t="shared" si="2"/>
        <v>-5.7757550682664416E-2</v>
      </c>
      <c r="H22" s="29">
        <f t="shared" si="3"/>
        <v>5.3478317070588588E-2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11152</v>
      </c>
      <c r="C23" s="79">
        <v>12224</v>
      </c>
      <c r="D23" s="79">
        <v>14066</v>
      </c>
      <c r="E23" s="90">
        <v>14054</v>
      </c>
      <c r="F23" s="90">
        <v>14307</v>
      </c>
      <c r="G23" s="28">
        <f t="shared" si="2"/>
        <v>1.8001992315355153E-2</v>
      </c>
      <c r="H23" s="29">
        <f t="shared" si="3"/>
        <v>6.4262976229666258E-2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8974</v>
      </c>
      <c r="C24" s="8">
        <v>9578</v>
      </c>
      <c r="D24" s="8">
        <v>10858</v>
      </c>
      <c r="E24" s="90">
        <v>12083</v>
      </c>
      <c r="F24" s="90">
        <v>13057</v>
      </c>
      <c r="G24" s="28">
        <f t="shared" si="2"/>
        <v>8.0609120251593058E-2</v>
      </c>
      <c r="H24" s="29">
        <f t="shared" si="3"/>
        <v>9.8283185601471867E-2</v>
      </c>
      <c r="I24" s="84" t="s">
        <v>33</v>
      </c>
      <c r="J24" s="15"/>
    </row>
    <row r="25" spans="1:10" ht="14.1" customHeight="1" x14ac:dyDescent="0.2">
      <c r="A25" s="78" t="s">
        <v>34</v>
      </c>
      <c r="B25" s="32">
        <v>25432</v>
      </c>
      <c r="C25" s="8">
        <v>29840</v>
      </c>
      <c r="D25" s="8">
        <v>35032</v>
      </c>
      <c r="E25" s="90">
        <v>39677</v>
      </c>
      <c r="F25" s="90">
        <v>39727</v>
      </c>
      <c r="G25" s="28">
        <f t="shared" si="2"/>
        <v>1.2601759205586038E-3</v>
      </c>
      <c r="H25" s="29">
        <f t="shared" si="3"/>
        <v>0.11796012577230552</v>
      </c>
      <c r="I25" s="84" t="s">
        <v>35</v>
      </c>
      <c r="J25" s="15"/>
    </row>
    <row r="26" spans="1:10" ht="14.1" customHeight="1" x14ac:dyDescent="0.2">
      <c r="A26" s="78" t="s">
        <v>37</v>
      </c>
      <c r="B26" s="32">
        <v>29135</v>
      </c>
      <c r="C26" s="8">
        <v>36466</v>
      </c>
      <c r="D26" s="8">
        <v>45311</v>
      </c>
      <c r="E26" s="90">
        <v>50309</v>
      </c>
      <c r="F26" s="90">
        <v>53319</v>
      </c>
      <c r="G26" s="28">
        <f t="shared" si="2"/>
        <v>5.9830249060804253E-2</v>
      </c>
      <c r="H26" s="29">
        <f t="shared" si="3"/>
        <v>0.16309916326601637</v>
      </c>
      <c r="I26" s="84" t="s">
        <v>38</v>
      </c>
      <c r="J26" s="15"/>
    </row>
    <row r="27" spans="1:10" ht="14.1" customHeight="1" x14ac:dyDescent="0.2">
      <c r="A27" s="78" t="s">
        <v>39</v>
      </c>
      <c r="B27" s="32">
        <v>102411</v>
      </c>
      <c r="C27" s="8">
        <v>111365</v>
      </c>
      <c r="D27" s="8">
        <v>131232</v>
      </c>
      <c r="E27" s="90">
        <v>135181</v>
      </c>
      <c r="F27" s="90">
        <v>141027</v>
      </c>
      <c r="G27" s="28">
        <f t="shared" si="2"/>
        <v>4.3245722401816789E-2</v>
      </c>
      <c r="H27" s="29">
        <f t="shared" si="3"/>
        <v>8.327548542032015E-2</v>
      </c>
      <c r="I27" s="84" t="s">
        <v>40</v>
      </c>
      <c r="J27" s="15"/>
    </row>
    <row r="28" spans="1:10" ht="14.1" customHeight="1" x14ac:dyDescent="0.2">
      <c r="A28" s="78" t="s">
        <v>41</v>
      </c>
      <c r="B28" s="32">
        <v>17912</v>
      </c>
      <c r="C28" s="8">
        <v>20019</v>
      </c>
      <c r="D28" s="8">
        <v>23299</v>
      </c>
      <c r="E28" s="90">
        <v>24467</v>
      </c>
      <c r="F28" s="90">
        <v>24298</v>
      </c>
      <c r="G28" s="28">
        <f t="shared" si="2"/>
        <v>-6.9072628438304751E-3</v>
      </c>
      <c r="H28" s="29">
        <f t="shared" si="3"/>
        <v>7.9211617513056609E-2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31837</v>
      </c>
      <c r="C29" s="8">
        <v>31135</v>
      </c>
      <c r="D29" s="8">
        <v>36019</v>
      </c>
      <c r="E29" s="90">
        <v>39462</v>
      </c>
      <c r="F29" s="90">
        <v>42794</v>
      </c>
      <c r="G29" s="28">
        <f t="shared" si="2"/>
        <v>8.4435659621914683E-2</v>
      </c>
      <c r="H29" s="29">
        <f t="shared" si="3"/>
        <v>7.6744559897188536E-2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22497</v>
      </c>
      <c r="C30" s="8">
        <v>27117</v>
      </c>
      <c r="D30" s="8">
        <v>32029</v>
      </c>
      <c r="E30" s="90">
        <v>42736</v>
      </c>
      <c r="F30" s="90">
        <v>59340</v>
      </c>
      <c r="G30" s="28">
        <f t="shared" si="2"/>
        <v>0.38852489704230631</v>
      </c>
      <c r="H30" s="29">
        <f t="shared" si="3"/>
        <v>0.27439991379337636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16310</v>
      </c>
      <c r="C31" s="8">
        <v>26577</v>
      </c>
      <c r="D31" s="8">
        <v>31014</v>
      </c>
      <c r="E31" s="90">
        <v>25570</v>
      </c>
      <c r="F31" s="90">
        <v>30708</v>
      </c>
      <c r="G31" s="28">
        <f t="shared" si="2"/>
        <v>0.20093859992178342</v>
      </c>
      <c r="H31" s="29">
        <f t="shared" si="3"/>
        <v>0.1713842833257857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9952</v>
      </c>
      <c r="C32" s="8">
        <v>10758</v>
      </c>
      <c r="D32" s="8">
        <v>13024</v>
      </c>
      <c r="E32" s="90">
        <v>17380</v>
      </c>
      <c r="F32" s="90">
        <v>19119</v>
      </c>
      <c r="G32" s="28">
        <f t="shared" si="2"/>
        <v>0.10005753739930956</v>
      </c>
      <c r="H32" s="29">
        <f t="shared" si="3"/>
        <v>0.17730422198060758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8651</v>
      </c>
      <c r="C33" s="8">
        <v>11548</v>
      </c>
      <c r="D33" s="8">
        <v>15481</v>
      </c>
      <c r="E33" s="90">
        <v>16063</v>
      </c>
      <c r="F33" s="90">
        <v>21020</v>
      </c>
      <c r="G33" s="28">
        <f t="shared" si="2"/>
        <v>0.30859739774637363</v>
      </c>
      <c r="H33" s="29">
        <f t="shared" si="3"/>
        <v>0.2485087773915553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20676</v>
      </c>
      <c r="C34" s="79">
        <v>22216</v>
      </c>
      <c r="D34" s="79">
        <v>25017</v>
      </c>
      <c r="E34" s="90">
        <v>24441</v>
      </c>
      <c r="F34" s="90">
        <v>25501</v>
      </c>
      <c r="G34" s="28">
        <f t="shared" si="2"/>
        <v>4.3369747555337401E-2</v>
      </c>
      <c r="H34" s="29">
        <f t="shared" si="3"/>
        <v>5.3835130214032079E-2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9856</v>
      </c>
      <c r="C35" s="79">
        <v>13277</v>
      </c>
      <c r="D35" s="79">
        <v>17134</v>
      </c>
      <c r="E35" s="90">
        <v>17733</v>
      </c>
      <c r="F35" s="90">
        <v>18410</v>
      </c>
      <c r="G35" s="28">
        <f t="shared" si="2"/>
        <v>3.817740934979974E-2</v>
      </c>
      <c r="H35" s="29">
        <f t="shared" si="3"/>
        <v>0.1690639631447437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141070</v>
      </c>
      <c r="C36" s="33">
        <v>135465</v>
      </c>
      <c r="D36" s="33">
        <v>143449</v>
      </c>
      <c r="E36" s="91">
        <v>157356</v>
      </c>
      <c r="F36" s="91">
        <v>165588</v>
      </c>
      <c r="G36" s="28">
        <f t="shared" si="0"/>
        <v>5.231449706398239E-2</v>
      </c>
      <c r="H36" s="29">
        <f t="shared" si="1"/>
        <v>4.0874930307077229E-2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3394482</v>
      </c>
      <c r="C37" s="70">
        <v>3639669</v>
      </c>
      <c r="D37" s="70">
        <v>3823127</v>
      </c>
      <c r="E37" s="70">
        <v>3860685</v>
      </c>
      <c r="F37" s="70">
        <v>3886451</v>
      </c>
      <c r="G37" s="71">
        <f t="shared" si="0"/>
        <v>6.6739451677617634E-3</v>
      </c>
      <c r="H37" s="72">
        <f t="shared" si="1"/>
        <v>3.4415266799475708E-2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6857986</v>
      </c>
      <c r="C38" s="73">
        <v>7300371</v>
      </c>
      <c r="D38" s="73">
        <v>7707415</v>
      </c>
      <c r="E38" s="73">
        <v>7882327</v>
      </c>
      <c r="F38" s="73">
        <v>8010777</v>
      </c>
      <c r="G38" s="71">
        <f t="shared" si="0"/>
        <v>1.6295949153086298E-2</v>
      </c>
      <c r="H38" s="71">
        <f t="shared" si="1"/>
        <v>3.9607758655517245E-2</v>
      </c>
      <c r="I38" s="73" t="s">
        <v>48</v>
      </c>
      <c r="J38" s="15"/>
    </row>
    <row r="39" spans="1:10" ht="12.75" customHeight="1" x14ac:dyDescent="0.2">
      <c r="A39" s="12" t="s">
        <v>119</v>
      </c>
      <c r="B39" s="35"/>
      <c r="C39" s="85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5"/>
      <c r="C40" s="85" t="s">
        <v>129</v>
      </c>
      <c r="F40" s="12" t="s">
        <v>112</v>
      </c>
      <c r="I40" s="13" t="s">
        <v>89</v>
      </c>
      <c r="J40"/>
    </row>
    <row r="41" spans="1:10" x14ac:dyDescent="0.2">
      <c r="B41" s="34"/>
      <c r="F41" s="37"/>
      <c r="G41"/>
      <c r="H41"/>
      <c r="J41"/>
    </row>
  </sheetData>
  <phoneticPr fontId="0" type="noConversion"/>
  <conditionalFormatting sqref="J5:J38">
    <cfRule type="cellIs" dxfId="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94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340881</v>
      </c>
      <c r="C5" s="19">
        <v>358486</v>
      </c>
      <c r="D5" s="19">
        <v>372396</v>
      </c>
      <c r="E5" s="92">
        <v>379870</v>
      </c>
      <c r="F5" s="92">
        <v>379615</v>
      </c>
      <c r="G5" s="28">
        <f>IF(E5&gt;0,F5/E5-1,"-")</f>
        <v>-6.7128228078028318E-4</v>
      </c>
      <c r="H5" s="29">
        <f>IF(B5&gt;0,((F5/B5)^(1/4)-1),"-")</f>
        <v>2.7271270288636851E-2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92969</v>
      </c>
      <c r="C6" s="11">
        <v>120234</v>
      </c>
      <c r="D6" s="11">
        <v>101030</v>
      </c>
      <c r="E6" s="92">
        <v>92387</v>
      </c>
      <c r="F6" s="92">
        <v>83945</v>
      </c>
      <c r="G6" s="28">
        <f t="shared" ref="G6:G38" si="0">IF(E6&gt;0,F6/E6-1,"-")</f>
        <v>-9.1376492363644202E-2</v>
      </c>
      <c r="H6" s="29">
        <f t="shared" ref="H6:H38" si="1">IF(B6&gt;0,((F6/B6)^(1/4)-1),"-")</f>
        <v>-2.5203034752216746E-2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30553</v>
      </c>
      <c r="C7" s="11">
        <v>34901</v>
      </c>
      <c r="D7" s="11">
        <v>31530</v>
      </c>
      <c r="E7" s="92">
        <v>29379</v>
      </c>
      <c r="F7" s="92">
        <v>25955</v>
      </c>
      <c r="G7" s="28">
        <f t="shared" si="0"/>
        <v>-0.11654583205691138</v>
      </c>
      <c r="H7" s="29">
        <f t="shared" si="1"/>
        <v>-3.9954550870297312E-2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19071</v>
      </c>
      <c r="C8" s="11">
        <v>19572</v>
      </c>
      <c r="D8" s="11">
        <v>26447</v>
      </c>
      <c r="E8" s="92">
        <v>23534</v>
      </c>
      <c r="F8" s="92">
        <v>25891</v>
      </c>
      <c r="G8" s="28">
        <f t="shared" si="0"/>
        <v>0.10015297017081659</v>
      </c>
      <c r="H8" s="29">
        <f t="shared" si="1"/>
        <v>7.9428398453141424E-2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8763</v>
      </c>
      <c r="C9" s="11">
        <v>10154</v>
      </c>
      <c r="D9" s="11">
        <v>11567</v>
      </c>
      <c r="E9" s="92">
        <v>11345</v>
      </c>
      <c r="F9" s="92">
        <v>11646</v>
      </c>
      <c r="G9" s="28">
        <f t="shared" si="0"/>
        <v>2.6531511679153796E-2</v>
      </c>
      <c r="H9" s="29">
        <f t="shared" si="1"/>
        <v>7.3695155344841501E-2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876</v>
      </c>
      <c r="C10" s="11">
        <v>906</v>
      </c>
      <c r="D10" s="11">
        <v>970</v>
      </c>
      <c r="E10" s="92">
        <v>793</v>
      </c>
      <c r="F10" s="92">
        <v>839</v>
      </c>
      <c r="G10" s="28">
        <f t="shared" si="0"/>
        <v>5.8007566204287597E-2</v>
      </c>
      <c r="H10" s="29">
        <f t="shared" si="1"/>
        <v>-1.0730855255885796E-2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994</v>
      </c>
      <c r="C11" s="11">
        <v>833</v>
      </c>
      <c r="D11" s="11">
        <v>1212</v>
      </c>
      <c r="E11" s="92">
        <v>1397</v>
      </c>
      <c r="F11" s="92">
        <v>1007</v>
      </c>
      <c r="G11" s="28">
        <f t="shared" si="0"/>
        <v>-0.27916964924838938</v>
      </c>
      <c r="H11" s="29">
        <f t="shared" si="1"/>
        <v>3.2537033543327265E-3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1038</v>
      </c>
      <c r="C12" s="11">
        <v>1239</v>
      </c>
      <c r="D12" s="11">
        <v>1088</v>
      </c>
      <c r="E12" s="92">
        <v>1282</v>
      </c>
      <c r="F12" s="92">
        <v>1301</v>
      </c>
      <c r="G12" s="28">
        <f t="shared" si="0"/>
        <v>1.4820592823712841E-2</v>
      </c>
      <c r="H12" s="29">
        <f t="shared" si="1"/>
        <v>5.8083606738942306E-2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880</v>
      </c>
      <c r="C13" s="11">
        <v>1091</v>
      </c>
      <c r="D13" s="11">
        <v>951</v>
      </c>
      <c r="E13" s="92">
        <v>1146</v>
      </c>
      <c r="F13" s="92">
        <v>1413</v>
      </c>
      <c r="G13" s="28">
        <f t="shared" si="0"/>
        <v>0.23298429319371738</v>
      </c>
      <c r="H13" s="29">
        <f t="shared" si="1"/>
        <v>0.12567979884686187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406</v>
      </c>
      <c r="C14" s="11">
        <v>477</v>
      </c>
      <c r="D14" s="11">
        <v>665</v>
      </c>
      <c r="E14" s="92">
        <v>566</v>
      </c>
      <c r="F14" s="92">
        <v>455</v>
      </c>
      <c r="G14" s="28">
        <f t="shared" si="0"/>
        <v>-0.19611307420494695</v>
      </c>
      <c r="H14" s="29">
        <f t="shared" si="1"/>
        <v>2.8895672906024794E-2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2293</v>
      </c>
      <c r="C15" s="11">
        <v>2737</v>
      </c>
      <c r="D15" s="11">
        <v>3086</v>
      </c>
      <c r="E15" s="92">
        <v>3101</v>
      </c>
      <c r="F15" s="92">
        <v>3015</v>
      </c>
      <c r="G15" s="28">
        <f t="shared" si="0"/>
        <v>-2.7732989358271509E-2</v>
      </c>
      <c r="H15" s="29">
        <f t="shared" si="1"/>
        <v>7.0830704464945882E-2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1295</v>
      </c>
      <c r="C16" s="11">
        <v>1574</v>
      </c>
      <c r="D16" s="11">
        <v>1784</v>
      </c>
      <c r="E16" s="92">
        <v>1722</v>
      </c>
      <c r="F16" s="92">
        <v>1709</v>
      </c>
      <c r="G16" s="28">
        <f t="shared" ref="G16:G35" si="2">IF(E16&gt;0,F16/E16-1,"-")</f>
        <v>-7.5493612078978423E-3</v>
      </c>
      <c r="H16" s="29">
        <f t="shared" ref="H16:H35" si="3">IF(B16&gt;0,((F16/B16)^(1/4)-1),"-")</f>
        <v>7.1810663570103683E-2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297</v>
      </c>
      <c r="C17" s="11">
        <v>373</v>
      </c>
      <c r="D17" s="11">
        <v>317</v>
      </c>
      <c r="E17" s="92">
        <v>467</v>
      </c>
      <c r="F17" s="92">
        <v>308</v>
      </c>
      <c r="G17" s="28">
        <f t="shared" si="2"/>
        <v>-0.34047109207708781</v>
      </c>
      <c r="H17" s="29">
        <f t="shared" si="3"/>
        <v>9.1333680116969518E-3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649</v>
      </c>
      <c r="C18" s="11">
        <v>196</v>
      </c>
      <c r="D18" s="11">
        <v>157</v>
      </c>
      <c r="E18" s="92">
        <v>249</v>
      </c>
      <c r="F18" s="92">
        <v>150</v>
      </c>
      <c r="G18" s="28">
        <f t="shared" si="2"/>
        <v>-0.39759036144578308</v>
      </c>
      <c r="H18" s="29">
        <f t="shared" si="3"/>
        <v>-0.3066354387134016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482</v>
      </c>
      <c r="C19" s="11">
        <v>428</v>
      </c>
      <c r="D19" s="11">
        <v>524</v>
      </c>
      <c r="E19" s="92">
        <v>768</v>
      </c>
      <c r="F19" s="92">
        <v>500</v>
      </c>
      <c r="G19" s="28">
        <f t="shared" si="2"/>
        <v>-0.34895833333333337</v>
      </c>
      <c r="H19" s="29">
        <f t="shared" si="3"/>
        <v>9.2081324773340967E-3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2524</v>
      </c>
      <c r="C20" s="11">
        <v>3479</v>
      </c>
      <c r="D20" s="11">
        <v>3770</v>
      </c>
      <c r="E20" s="92">
        <v>3226</v>
      </c>
      <c r="F20" s="92">
        <v>2281</v>
      </c>
      <c r="G20" s="28">
        <f t="shared" si="2"/>
        <v>-0.29293242405455677</v>
      </c>
      <c r="H20" s="29">
        <f t="shared" si="3"/>
        <v>-2.4990193751578071E-2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706</v>
      </c>
      <c r="C21" s="11">
        <v>734</v>
      </c>
      <c r="D21" s="11">
        <v>796</v>
      </c>
      <c r="E21" s="92">
        <v>713</v>
      </c>
      <c r="F21" s="92">
        <v>630</v>
      </c>
      <c r="G21" s="28">
        <f t="shared" si="2"/>
        <v>-0.11640953716690039</v>
      </c>
      <c r="H21" s="29">
        <f t="shared" si="3"/>
        <v>-2.8072294676399268E-2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305</v>
      </c>
      <c r="C22" s="11">
        <v>351</v>
      </c>
      <c r="D22" s="11">
        <v>464</v>
      </c>
      <c r="E22" s="92">
        <v>498</v>
      </c>
      <c r="F22" s="92">
        <v>439</v>
      </c>
      <c r="G22" s="28">
        <f t="shared" si="2"/>
        <v>-0.11847389558232935</v>
      </c>
      <c r="H22" s="29">
        <f t="shared" si="3"/>
        <v>9.5320384565383387E-2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468</v>
      </c>
      <c r="C23" s="79">
        <v>484</v>
      </c>
      <c r="D23" s="79">
        <v>675</v>
      </c>
      <c r="E23" s="92">
        <v>622</v>
      </c>
      <c r="F23" s="92">
        <v>494</v>
      </c>
      <c r="G23" s="28">
        <f t="shared" si="2"/>
        <v>-0.20578778135048237</v>
      </c>
      <c r="H23" s="29">
        <f t="shared" si="3"/>
        <v>1.3608570320990721E-2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401</v>
      </c>
      <c r="C24" s="11">
        <v>583</v>
      </c>
      <c r="D24" s="11">
        <v>529</v>
      </c>
      <c r="E24" s="92">
        <v>487</v>
      </c>
      <c r="F24" s="92">
        <v>583</v>
      </c>
      <c r="G24" s="28">
        <f t="shared" si="2"/>
        <v>0.19712525667351133</v>
      </c>
      <c r="H24" s="29">
        <f t="shared" si="3"/>
        <v>9.8072576546166523E-2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913</v>
      </c>
      <c r="C25" s="11">
        <v>1169</v>
      </c>
      <c r="D25" s="11">
        <v>1332</v>
      </c>
      <c r="E25" s="92">
        <v>1410</v>
      </c>
      <c r="F25" s="92">
        <v>1517</v>
      </c>
      <c r="G25" s="28">
        <f t="shared" si="2"/>
        <v>7.5886524822694978E-2</v>
      </c>
      <c r="H25" s="29">
        <f t="shared" si="3"/>
        <v>0.13534721981196007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260</v>
      </c>
      <c r="C26" s="11">
        <v>475</v>
      </c>
      <c r="D26" s="11">
        <v>477</v>
      </c>
      <c r="E26" s="92">
        <v>562</v>
      </c>
      <c r="F26" s="92">
        <v>604</v>
      </c>
      <c r="G26" s="28">
        <f t="shared" si="2"/>
        <v>7.4733096085409345E-2</v>
      </c>
      <c r="H26" s="29">
        <f t="shared" si="3"/>
        <v>0.23457050668690882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1942</v>
      </c>
      <c r="C27" s="11">
        <v>2297</v>
      </c>
      <c r="D27" s="11">
        <v>2253</v>
      </c>
      <c r="E27" s="92">
        <v>2246</v>
      </c>
      <c r="F27" s="92">
        <v>2183</v>
      </c>
      <c r="G27" s="28">
        <f t="shared" si="2"/>
        <v>-2.8049866429207482E-2</v>
      </c>
      <c r="H27" s="29">
        <f t="shared" si="3"/>
        <v>2.9677273993441222E-2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181</v>
      </c>
      <c r="C28" s="11">
        <v>273</v>
      </c>
      <c r="D28" s="11">
        <v>277</v>
      </c>
      <c r="E28" s="92">
        <v>284</v>
      </c>
      <c r="F28" s="92">
        <v>284</v>
      </c>
      <c r="G28" s="28">
        <f t="shared" si="2"/>
        <v>0</v>
      </c>
      <c r="H28" s="29">
        <f t="shared" si="3"/>
        <v>0.1192057721262767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250</v>
      </c>
      <c r="C29" s="11">
        <v>406</v>
      </c>
      <c r="D29" s="11">
        <v>273</v>
      </c>
      <c r="E29" s="92">
        <v>297</v>
      </c>
      <c r="F29" s="92">
        <v>311</v>
      </c>
      <c r="G29" s="28">
        <f t="shared" si="2"/>
        <v>4.7138047138047146E-2</v>
      </c>
      <c r="H29" s="29">
        <f t="shared" si="3"/>
        <v>5.6100127586345305E-2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237</v>
      </c>
      <c r="C30" s="11">
        <v>356</v>
      </c>
      <c r="D30" s="11">
        <v>289</v>
      </c>
      <c r="E30" s="92">
        <v>405</v>
      </c>
      <c r="F30" s="92">
        <v>429</v>
      </c>
      <c r="G30" s="28">
        <f t="shared" si="2"/>
        <v>5.9259259259259345E-2</v>
      </c>
      <c r="H30" s="29">
        <f t="shared" si="3"/>
        <v>0.15991786253087881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169</v>
      </c>
      <c r="C31" s="11">
        <v>218</v>
      </c>
      <c r="D31" s="11">
        <v>236</v>
      </c>
      <c r="E31" s="92">
        <v>224</v>
      </c>
      <c r="F31" s="92">
        <v>234</v>
      </c>
      <c r="G31" s="28">
        <f t="shared" si="2"/>
        <v>4.4642857142857206E-2</v>
      </c>
      <c r="H31" s="29">
        <f t="shared" si="3"/>
        <v>8.4756567543660566E-2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98</v>
      </c>
      <c r="C32" s="11">
        <v>127</v>
      </c>
      <c r="D32" s="11">
        <v>172</v>
      </c>
      <c r="E32" s="92">
        <v>165</v>
      </c>
      <c r="F32" s="92">
        <v>201</v>
      </c>
      <c r="G32" s="28">
        <f t="shared" si="2"/>
        <v>0.21818181818181825</v>
      </c>
      <c r="H32" s="29">
        <f t="shared" si="3"/>
        <v>0.1967198519215354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108</v>
      </c>
      <c r="C33" s="11">
        <v>190</v>
      </c>
      <c r="D33" s="11">
        <v>225</v>
      </c>
      <c r="E33" s="92">
        <v>234</v>
      </c>
      <c r="F33" s="92">
        <v>345</v>
      </c>
      <c r="G33" s="28">
        <f t="shared" si="2"/>
        <v>0.47435897435897445</v>
      </c>
      <c r="H33" s="29">
        <f t="shared" si="3"/>
        <v>0.33689972790056366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150</v>
      </c>
      <c r="C34" s="79">
        <v>241</v>
      </c>
      <c r="D34" s="79">
        <v>304</v>
      </c>
      <c r="E34" s="92">
        <v>300</v>
      </c>
      <c r="F34" s="92">
        <v>192</v>
      </c>
      <c r="G34" s="28">
        <f t="shared" si="2"/>
        <v>-0.36</v>
      </c>
      <c r="H34" s="29">
        <f t="shared" si="3"/>
        <v>6.3659179388997789E-2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64</v>
      </c>
      <c r="C35" s="79">
        <v>115</v>
      </c>
      <c r="D35" s="79">
        <v>115</v>
      </c>
      <c r="E35" s="92">
        <v>142</v>
      </c>
      <c r="F35" s="92">
        <v>260</v>
      </c>
      <c r="G35" s="28">
        <f t="shared" si="2"/>
        <v>0.83098591549295775</v>
      </c>
      <c r="H35" s="29">
        <f t="shared" si="3"/>
        <v>0.41970575721683878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4263</v>
      </c>
      <c r="C36" s="18">
        <v>4473</v>
      </c>
      <c r="D36" s="18">
        <v>4162</v>
      </c>
      <c r="E36" s="93">
        <v>3962</v>
      </c>
      <c r="F36" s="93">
        <v>4239</v>
      </c>
      <c r="G36" s="28">
        <f t="shared" si="0"/>
        <v>6.991418475517408E-2</v>
      </c>
      <c r="H36" s="29">
        <f t="shared" si="1"/>
        <v>-1.410440745321262E-3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173605</v>
      </c>
      <c r="C37" s="68">
        <v>210686</v>
      </c>
      <c r="D37" s="68">
        <v>197677</v>
      </c>
      <c r="E37" s="68">
        <v>183913</v>
      </c>
      <c r="F37" s="68">
        <v>173360</v>
      </c>
      <c r="G37" s="71">
        <f t="shared" si="0"/>
        <v>-5.7380391815695431E-2</v>
      </c>
      <c r="H37" s="72">
        <f t="shared" si="1"/>
        <v>-3.5299928776011402E-4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514486</v>
      </c>
      <c r="C38" s="73">
        <v>569172</v>
      </c>
      <c r="D38" s="73">
        <v>570073</v>
      </c>
      <c r="E38" s="73">
        <v>563783</v>
      </c>
      <c r="F38" s="73">
        <v>552975</v>
      </c>
      <c r="G38" s="71">
        <f t="shared" si="0"/>
        <v>-1.9170496449875229E-2</v>
      </c>
      <c r="H38" s="71">
        <f t="shared" si="1"/>
        <v>1.8199745088545827E-2</v>
      </c>
      <c r="I38" s="73" t="s">
        <v>48</v>
      </c>
      <c r="J38" s="15"/>
    </row>
    <row r="39" spans="1:10" ht="12.75" customHeight="1" x14ac:dyDescent="0.2">
      <c r="A39" s="12" t="s">
        <v>119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95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54177</v>
      </c>
      <c r="C5" s="19">
        <v>57135</v>
      </c>
      <c r="D5" s="19">
        <v>60942</v>
      </c>
      <c r="E5" s="92">
        <v>62193</v>
      </c>
      <c r="F5" s="92">
        <v>63004</v>
      </c>
      <c r="G5" s="28">
        <f>IF(E5&gt;0,F5/E5-1,"-")</f>
        <v>1.3040052739054175E-2</v>
      </c>
      <c r="H5" s="29">
        <f>IF(B5&gt;0,((F5/B5)^(1/4)-1),"-")</f>
        <v>3.845646049303264E-2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9862</v>
      </c>
      <c r="C6" s="11">
        <v>19145</v>
      </c>
      <c r="D6" s="11">
        <v>19859</v>
      </c>
      <c r="E6" s="92">
        <v>18560</v>
      </c>
      <c r="F6" s="92">
        <v>18038</v>
      </c>
      <c r="G6" s="28">
        <f t="shared" ref="G6:G38" si="0">IF(E6&gt;0,F6/E6-1,"-")</f>
        <v>-2.8124999999999956E-2</v>
      </c>
      <c r="H6" s="29">
        <f t="shared" ref="H6:H38" si="1">IF(B6&gt;0,((F6/B6)^(1/4)-1),"-")</f>
        <v>0.16293608379845259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3021</v>
      </c>
      <c r="C7" s="11">
        <v>5221</v>
      </c>
      <c r="D7" s="11">
        <v>5677</v>
      </c>
      <c r="E7" s="92">
        <v>5891</v>
      </c>
      <c r="F7" s="92">
        <v>6871</v>
      </c>
      <c r="G7" s="28">
        <f t="shared" si="0"/>
        <v>0.16635545747750813</v>
      </c>
      <c r="H7" s="29">
        <f t="shared" si="1"/>
        <v>0.22805355263426397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3322</v>
      </c>
      <c r="C8" s="11">
        <v>6385</v>
      </c>
      <c r="D8" s="11">
        <v>6735</v>
      </c>
      <c r="E8" s="92">
        <v>8796</v>
      </c>
      <c r="F8" s="92">
        <v>9395</v>
      </c>
      <c r="G8" s="28">
        <f t="shared" si="0"/>
        <v>6.8099135970895786E-2</v>
      </c>
      <c r="H8" s="29">
        <f t="shared" si="1"/>
        <v>0.29680384369399038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3985</v>
      </c>
      <c r="C9" s="11">
        <v>4475</v>
      </c>
      <c r="D9" s="11">
        <v>6470</v>
      </c>
      <c r="E9" s="92">
        <v>6342</v>
      </c>
      <c r="F9" s="92">
        <v>7357</v>
      </c>
      <c r="G9" s="28">
        <f t="shared" si="0"/>
        <v>0.16004415011037532</v>
      </c>
      <c r="H9" s="29">
        <f t="shared" si="1"/>
        <v>0.16564983778321896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165</v>
      </c>
      <c r="C10" s="11">
        <v>287</v>
      </c>
      <c r="D10" s="11">
        <v>334</v>
      </c>
      <c r="E10" s="92">
        <v>493</v>
      </c>
      <c r="F10" s="92">
        <v>596</v>
      </c>
      <c r="G10" s="28">
        <f t="shared" si="0"/>
        <v>0.20892494929006089</v>
      </c>
      <c r="H10" s="29">
        <f t="shared" si="1"/>
        <v>0.3786073160039154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43</v>
      </c>
      <c r="C11" s="11">
        <v>150</v>
      </c>
      <c r="D11" s="11">
        <v>119</v>
      </c>
      <c r="E11" s="92">
        <v>209</v>
      </c>
      <c r="F11" s="92">
        <v>170</v>
      </c>
      <c r="G11" s="28">
        <f t="shared" si="0"/>
        <v>-0.1866028708133971</v>
      </c>
      <c r="H11" s="29">
        <f t="shared" si="1"/>
        <v>0.41008442761579467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276</v>
      </c>
      <c r="C12" s="11">
        <v>202</v>
      </c>
      <c r="D12" s="11">
        <v>253</v>
      </c>
      <c r="E12" s="92">
        <v>274</v>
      </c>
      <c r="F12" s="92">
        <v>237</v>
      </c>
      <c r="G12" s="28">
        <f t="shared" si="0"/>
        <v>-0.13503649635036497</v>
      </c>
      <c r="H12" s="29">
        <f t="shared" si="1"/>
        <v>-3.7369060607357452E-2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131</v>
      </c>
      <c r="C13" s="11">
        <v>228</v>
      </c>
      <c r="D13" s="11">
        <v>151</v>
      </c>
      <c r="E13" s="92">
        <v>173</v>
      </c>
      <c r="F13" s="92">
        <v>135</v>
      </c>
      <c r="G13" s="28">
        <f t="shared" si="0"/>
        <v>-0.21965317919075145</v>
      </c>
      <c r="H13" s="29">
        <f t="shared" si="1"/>
        <v>7.5477052172856496E-3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56</v>
      </c>
      <c r="C14" s="11">
        <v>45</v>
      </c>
      <c r="D14" s="11">
        <v>99</v>
      </c>
      <c r="E14" s="92">
        <v>60</v>
      </c>
      <c r="F14" s="92">
        <v>66</v>
      </c>
      <c r="G14" s="28">
        <f t="shared" si="0"/>
        <v>0.10000000000000009</v>
      </c>
      <c r="H14" s="29">
        <f t="shared" si="1"/>
        <v>4.1931042192149492E-2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628</v>
      </c>
      <c r="C15" s="11">
        <v>817</v>
      </c>
      <c r="D15" s="11">
        <v>1032</v>
      </c>
      <c r="E15" s="92">
        <v>1164</v>
      </c>
      <c r="F15" s="92">
        <v>1547</v>
      </c>
      <c r="G15" s="28">
        <f t="shared" si="0"/>
        <v>0.32903780068728516</v>
      </c>
      <c r="H15" s="29">
        <f t="shared" si="1"/>
        <v>0.2528026619169581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663</v>
      </c>
      <c r="C16" s="11">
        <v>1242</v>
      </c>
      <c r="D16" s="11">
        <v>836</v>
      </c>
      <c r="E16" s="92">
        <v>880</v>
      </c>
      <c r="F16" s="92">
        <v>1070</v>
      </c>
      <c r="G16" s="28">
        <f t="shared" ref="G16:G35" si="2">IF(E16&gt;0,F16/E16-1,"-")</f>
        <v>0.21590909090909083</v>
      </c>
      <c r="H16" s="29">
        <f t="shared" ref="H16:H35" si="3">IF(B16&gt;0,((F16/B16)^(1/4)-1),"-")</f>
        <v>0.12711326835748604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87</v>
      </c>
      <c r="C17" s="11">
        <v>86</v>
      </c>
      <c r="D17" s="11">
        <v>127</v>
      </c>
      <c r="E17" s="92">
        <v>84</v>
      </c>
      <c r="F17" s="92">
        <v>60</v>
      </c>
      <c r="G17" s="28">
        <f t="shared" si="2"/>
        <v>-0.2857142857142857</v>
      </c>
      <c r="H17" s="29">
        <f t="shared" si="3"/>
        <v>-8.8707073144205895E-2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20</v>
      </c>
      <c r="C18" s="11">
        <v>67</v>
      </c>
      <c r="D18" s="11">
        <v>33</v>
      </c>
      <c r="E18" s="92">
        <v>72</v>
      </c>
      <c r="F18" s="92">
        <v>94</v>
      </c>
      <c r="G18" s="28">
        <f t="shared" si="2"/>
        <v>0.30555555555555558</v>
      </c>
      <c r="H18" s="29">
        <f t="shared" si="3"/>
        <v>0.47239544242295173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130</v>
      </c>
      <c r="C19" s="11">
        <v>155</v>
      </c>
      <c r="D19" s="11">
        <v>90</v>
      </c>
      <c r="E19" s="92">
        <v>164</v>
      </c>
      <c r="F19" s="92">
        <v>164</v>
      </c>
      <c r="G19" s="28">
        <f t="shared" si="2"/>
        <v>0</v>
      </c>
      <c r="H19" s="29">
        <f t="shared" si="3"/>
        <v>5.9802949709018893E-2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510</v>
      </c>
      <c r="C20" s="11">
        <v>692</v>
      </c>
      <c r="D20" s="11">
        <v>531</v>
      </c>
      <c r="E20" s="92">
        <v>693</v>
      </c>
      <c r="F20" s="92">
        <v>635</v>
      </c>
      <c r="G20" s="28">
        <f t="shared" si="2"/>
        <v>-8.369408369408371E-2</v>
      </c>
      <c r="H20" s="29">
        <f t="shared" si="3"/>
        <v>5.6333096981846298E-2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96</v>
      </c>
      <c r="C21" s="11">
        <v>221</v>
      </c>
      <c r="D21" s="11">
        <v>136</v>
      </c>
      <c r="E21" s="92">
        <v>253</v>
      </c>
      <c r="F21" s="92">
        <v>256</v>
      </c>
      <c r="G21" s="28">
        <f t="shared" si="2"/>
        <v>1.1857707509881354E-2</v>
      </c>
      <c r="H21" s="29">
        <f t="shared" si="3"/>
        <v>0.27788620849254486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68</v>
      </c>
      <c r="C22" s="11">
        <v>106</v>
      </c>
      <c r="D22" s="11">
        <v>109</v>
      </c>
      <c r="E22" s="92">
        <v>64</v>
      </c>
      <c r="F22" s="92">
        <v>166</v>
      </c>
      <c r="G22" s="28">
        <f t="shared" si="2"/>
        <v>1.59375</v>
      </c>
      <c r="H22" s="29">
        <f t="shared" si="3"/>
        <v>0.24997058719717491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57</v>
      </c>
      <c r="C23" s="79">
        <v>243</v>
      </c>
      <c r="D23" s="79">
        <v>212</v>
      </c>
      <c r="E23" s="92">
        <v>245</v>
      </c>
      <c r="F23" s="92">
        <v>195</v>
      </c>
      <c r="G23" s="28">
        <f t="shared" si="2"/>
        <v>-0.20408163265306123</v>
      </c>
      <c r="H23" s="29">
        <f t="shared" si="3"/>
        <v>0.36000322719452926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57</v>
      </c>
      <c r="C24" s="11">
        <v>111</v>
      </c>
      <c r="D24" s="11">
        <v>108</v>
      </c>
      <c r="E24" s="92">
        <v>98</v>
      </c>
      <c r="F24" s="92">
        <v>88</v>
      </c>
      <c r="G24" s="28">
        <f t="shared" si="2"/>
        <v>-0.10204081632653061</v>
      </c>
      <c r="H24" s="29">
        <f t="shared" si="3"/>
        <v>0.11468447930111192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459</v>
      </c>
      <c r="C25" s="11">
        <v>921</v>
      </c>
      <c r="D25" s="11">
        <v>722</v>
      </c>
      <c r="E25" s="92">
        <v>908</v>
      </c>
      <c r="F25" s="92">
        <v>791</v>
      </c>
      <c r="G25" s="28">
        <f t="shared" si="2"/>
        <v>-0.12885462555066074</v>
      </c>
      <c r="H25" s="29">
        <f t="shared" si="3"/>
        <v>0.14575285867236554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121</v>
      </c>
      <c r="C26" s="11">
        <v>256</v>
      </c>
      <c r="D26" s="11">
        <v>281</v>
      </c>
      <c r="E26" s="92">
        <v>405</v>
      </c>
      <c r="F26" s="92">
        <v>665</v>
      </c>
      <c r="G26" s="28">
        <f t="shared" si="2"/>
        <v>0.64197530864197527</v>
      </c>
      <c r="H26" s="29">
        <f t="shared" si="3"/>
        <v>0.53111943351188318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238</v>
      </c>
      <c r="C27" s="11">
        <v>453</v>
      </c>
      <c r="D27" s="11">
        <v>452</v>
      </c>
      <c r="E27" s="92">
        <v>635</v>
      </c>
      <c r="F27" s="92">
        <v>853</v>
      </c>
      <c r="G27" s="28">
        <f t="shared" si="2"/>
        <v>0.3433070866141732</v>
      </c>
      <c r="H27" s="29">
        <f t="shared" si="3"/>
        <v>0.37591947738296261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53</v>
      </c>
      <c r="C28" s="11">
        <v>178</v>
      </c>
      <c r="D28" s="11">
        <v>144</v>
      </c>
      <c r="E28" s="92">
        <v>224</v>
      </c>
      <c r="F28" s="92">
        <v>174</v>
      </c>
      <c r="G28" s="28">
        <f t="shared" si="2"/>
        <v>-0.2232142857142857</v>
      </c>
      <c r="H28" s="29">
        <f t="shared" si="3"/>
        <v>0.34607216798449936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46</v>
      </c>
      <c r="C29" s="11">
        <v>91</v>
      </c>
      <c r="D29" s="11">
        <v>85</v>
      </c>
      <c r="E29" s="92">
        <v>65</v>
      </c>
      <c r="F29" s="92">
        <v>129</v>
      </c>
      <c r="G29" s="28">
        <f t="shared" si="2"/>
        <v>0.98461538461538467</v>
      </c>
      <c r="H29" s="29">
        <f t="shared" si="3"/>
        <v>0.29407059724665974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36</v>
      </c>
      <c r="C30" s="11">
        <v>88</v>
      </c>
      <c r="D30" s="11">
        <v>118</v>
      </c>
      <c r="E30" s="92">
        <v>119</v>
      </c>
      <c r="F30" s="92">
        <v>286</v>
      </c>
      <c r="G30" s="28">
        <f t="shared" si="2"/>
        <v>1.403361344537815</v>
      </c>
      <c r="H30" s="29">
        <f t="shared" si="3"/>
        <v>0.67886541674666723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10</v>
      </c>
      <c r="C31" s="11">
        <v>38</v>
      </c>
      <c r="D31" s="11">
        <v>25</v>
      </c>
      <c r="E31" s="92">
        <v>27</v>
      </c>
      <c r="F31" s="92">
        <v>33</v>
      </c>
      <c r="G31" s="28">
        <f t="shared" si="2"/>
        <v>0.22222222222222232</v>
      </c>
      <c r="H31" s="29">
        <f t="shared" si="3"/>
        <v>0.34780941251294695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67</v>
      </c>
      <c r="C32" s="11">
        <v>63</v>
      </c>
      <c r="D32" s="11">
        <v>153</v>
      </c>
      <c r="E32" s="92">
        <v>121</v>
      </c>
      <c r="F32" s="92">
        <v>116</v>
      </c>
      <c r="G32" s="28">
        <f t="shared" si="2"/>
        <v>-4.132231404958675E-2</v>
      </c>
      <c r="H32" s="29">
        <f t="shared" si="3"/>
        <v>0.147085517522344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39</v>
      </c>
      <c r="C33" s="11">
        <v>58</v>
      </c>
      <c r="D33" s="11">
        <v>99</v>
      </c>
      <c r="E33" s="92">
        <v>116</v>
      </c>
      <c r="F33" s="92">
        <v>421</v>
      </c>
      <c r="G33" s="28">
        <f t="shared" si="2"/>
        <v>2.6293103448275863</v>
      </c>
      <c r="H33" s="29">
        <f t="shared" si="3"/>
        <v>0.81261000240689452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76</v>
      </c>
      <c r="C34" s="79">
        <v>156</v>
      </c>
      <c r="D34" s="79">
        <v>97</v>
      </c>
      <c r="E34" s="92">
        <v>169</v>
      </c>
      <c r="F34" s="92">
        <v>171</v>
      </c>
      <c r="G34" s="28">
        <f t="shared" si="2"/>
        <v>1.1834319526627279E-2</v>
      </c>
      <c r="H34" s="29">
        <f t="shared" si="3"/>
        <v>0.22474487139158894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25</v>
      </c>
      <c r="C35" s="79">
        <v>97</v>
      </c>
      <c r="D35" s="79">
        <v>49</v>
      </c>
      <c r="E35" s="92">
        <v>157</v>
      </c>
      <c r="F35" s="92">
        <v>212</v>
      </c>
      <c r="G35" s="28">
        <f t="shared" si="2"/>
        <v>0.35031847133757954</v>
      </c>
      <c r="H35" s="29">
        <f t="shared" si="3"/>
        <v>0.70647119978984918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388</v>
      </c>
      <c r="C36" s="18">
        <v>1880</v>
      </c>
      <c r="D36" s="18">
        <v>647</v>
      </c>
      <c r="E36" s="93">
        <v>917</v>
      </c>
      <c r="F36" s="93">
        <v>1276</v>
      </c>
      <c r="G36" s="28">
        <f t="shared" si="0"/>
        <v>0.39149400218102515</v>
      </c>
      <c r="H36" s="29">
        <f t="shared" si="1"/>
        <v>0.34665000549382907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24735</v>
      </c>
      <c r="C37" s="68">
        <v>44157</v>
      </c>
      <c r="D37" s="68">
        <v>45783</v>
      </c>
      <c r="E37" s="68">
        <v>48378</v>
      </c>
      <c r="F37" s="68">
        <v>52267</v>
      </c>
      <c r="G37" s="71">
        <f t="shared" si="0"/>
        <v>8.0387779569225604E-2</v>
      </c>
      <c r="H37" s="72">
        <f t="shared" si="1"/>
        <v>0.20567127681078556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78912</v>
      </c>
      <c r="C38" s="73">
        <v>101292</v>
      </c>
      <c r="D38" s="73">
        <v>106725</v>
      </c>
      <c r="E38" s="73">
        <v>110571</v>
      </c>
      <c r="F38" s="73">
        <v>115271</v>
      </c>
      <c r="G38" s="71">
        <f t="shared" si="0"/>
        <v>4.2506624702679741E-2</v>
      </c>
      <c r="H38" s="71">
        <f t="shared" si="1"/>
        <v>9.937093899287297E-2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96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258926</v>
      </c>
      <c r="C5" s="19">
        <v>284597</v>
      </c>
      <c r="D5" s="19">
        <v>320913</v>
      </c>
      <c r="E5" s="92">
        <v>326101</v>
      </c>
      <c r="F5" s="92">
        <v>329179</v>
      </c>
      <c r="G5" s="28">
        <f>IF(E5&gt;0,F5/E5-1,"-")</f>
        <v>9.4387935026265524E-3</v>
      </c>
      <c r="H5" s="29">
        <f>IF(B5&gt;0,((F5/B5)^(1/4)-1),"-")</f>
        <v>6.1852306750917352E-2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50524</v>
      </c>
      <c r="C6" s="11">
        <v>51875</v>
      </c>
      <c r="D6" s="11">
        <v>59813</v>
      </c>
      <c r="E6" s="92">
        <v>75548</v>
      </c>
      <c r="F6" s="92">
        <v>74123</v>
      </c>
      <c r="G6" s="28">
        <f t="shared" ref="G6:G38" si="0">IF(E6&gt;0,F6/E6-1,"-")</f>
        <v>-1.8862180335680656E-2</v>
      </c>
      <c r="H6" s="29">
        <f t="shared" ref="H6:H38" si="1">IF(B6&gt;0,((F6/B6)^(1/4)-1),"-")</f>
        <v>0.10056023109272116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39129</v>
      </c>
      <c r="C7" s="11">
        <v>46893</v>
      </c>
      <c r="D7" s="11">
        <v>41673</v>
      </c>
      <c r="E7" s="92">
        <v>40956</v>
      </c>
      <c r="F7" s="92">
        <v>41516</v>
      </c>
      <c r="G7" s="28">
        <f t="shared" si="0"/>
        <v>1.3673210274440795E-2</v>
      </c>
      <c r="H7" s="29">
        <f t="shared" si="1"/>
        <v>1.4913872041371512E-2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73853</v>
      </c>
      <c r="C8" s="11">
        <v>70711</v>
      </c>
      <c r="D8" s="11">
        <v>69560</v>
      </c>
      <c r="E8" s="92">
        <v>68807</v>
      </c>
      <c r="F8" s="92">
        <v>71233</v>
      </c>
      <c r="G8" s="28">
        <f t="shared" si="0"/>
        <v>3.525804060633364E-2</v>
      </c>
      <c r="H8" s="29">
        <f t="shared" si="1"/>
        <v>-8.9894602226819886E-3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46434</v>
      </c>
      <c r="C9" s="11">
        <v>49661</v>
      </c>
      <c r="D9" s="11">
        <v>53907</v>
      </c>
      <c r="E9" s="92">
        <v>48309</v>
      </c>
      <c r="F9" s="92">
        <v>52717</v>
      </c>
      <c r="G9" s="28">
        <f t="shared" si="0"/>
        <v>9.1245937609969241E-2</v>
      </c>
      <c r="H9" s="29">
        <f t="shared" si="1"/>
        <v>3.223515932505383E-2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4167</v>
      </c>
      <c r="C10" s="11">
        <v>4437</v>
      </c>
      <c r="D10" s="11">
        <v>5923</v>
      </c>
      <c r="E10" s="92">
        <v>7025</v>
      </c>
      <c r="F10" s="92">
        <v>6472</v>
      </c>
      <c r="G10" s="28">
        <f t="shared" si="0"/>
        <v>-7.8718861209964408E-2</v>
      </c>
      <c r="H10" s="29">
        <f t="shared" si="1"/>
        <v>0.11635867626869612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1932</v>
      </c>
      <c r="C11" s="11">
        <v>1976</v>
      </c>
      <c r="D11" s="11">
        <v>2183</v>
      </c>
      <c r="E11" s="92">
        <v>2633</v>
      </c>
      <c r="F11" s="92">
        <v>2823</v>
      </c>
      <c r="G11" s="28">
        <f t="shared" si="0"/>
        <v>7.2161033042157152E-2</v>
      </c>
      <c r="H11" s="29">
        <f t="shared" si="1"/>
        <v>9.9451152892245709E-2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3207</v>
      </c>
      <c r="C12" s="11">
        <v>2966</v>
      </c>
      <c r="D12" s="11">
        <v>2996</v>
      </c>
      <c r="E12" s="92">
        <v>3497</v>
      </c>
      <c r="F12" s="92">
        <v>4118</v>
      </c>
      <c r="G12" s="28">
        <f t="shared" si="0"/>
        <v>0.17758078352873885</v>
      </c>
      <c r="H12" s="29">
        <f t="shared" si="1"/>
        <v>6.4502891848310817E-2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4839</v>
      </c>
      <c r="C13" s="11">
        <v>4827</v>
      </c>
      <c r="D13" s="11">
        <v>4061</v>
      </c>
      <c r="E13" s="92">
        <v>4564</v>
      </c>
      <c r="F13" s="92">
        <v>4535</v>
      </c>
      <c r="G13" s="28">
        <f t="shared" si="0"/>
        <v>-6.3540753724802279E-3</v>
      </c>
      <c r="H13" s="29">
        <f t="shared" si="1"/>
        <v>-1.6089903117791127E-2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2542</v>
      </c>
      <c r="C14" s="11">
        <v>2194</v>
      </c>
      <c r="D14" s="11">
        <v>1949</v>
      </c>
      <c r="E14" s="92">
        <v>2592</v>
      </c>
      <c r="F14" s="92">
        <v>2363</v>
      </c>
      <c r="G14" s="28">
        <f t="shared" si="0"/>
        <v>-8.8348765432098797E-2</v>
      </c>
      <c r="H14" s="29">
        <f t="shared" si="1"/>
        <v>-1.8089184148670778E-2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14239</v>
      </c>
      <c r="C15" s="11">
        <v>14223</v>
      </c>
      <c r="D15" s="11">
        <v>14382</v>
      </c>
      <c r="E15" s="92">
        <v>14649</v>
      </c>
      <c r="F15" s="92">
        <v>15672</v>
      </c>
      <c r="G15" s="28">
        <f t="shared" si="0"/>
        <v>6.9834118369854536E-2</v>
      </c>
      <c r="H15" s="29">
        <f t="shared" si="1"/>
        <v>2.4262406831782046E-2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10296</v>
      </c>
      <c r="C16" s="11">
        <v>11950</v>
      </c>
      <c r="D16" s="11">
        <v>10846</v>
      </c>
      <c r="E16" s="92">
        <v>13318</v>
      </c>
      <c r="F16" s="92">
        <v>12548</v>
      </c>
      <c r="G16" s="28">
        <f t="shared" ref="G16:G35" si="2">IF(E16&gt;0,F16/E16-1,"-")</f>
        <v>-5.7816488962306622E-2</v>
      </c>
      <c r="H16" s="29">
        <f t="shared" ref="H16:H35" si="3">IF(B16&gt;0,((F16/B16)^(1/4)-1),"-")</f>
        <v>5.0694585017222904E-2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3076</v>
      </c>
      <c r="C17" s="11">
        <v>2836</v>
      </c>
      <c r="D17" s="11">
        <v>3351</v>
      </c>
      <c r="E17" s="92">
        <v>4757</v>
      </c>
      <c r="F17" s="92">
        <v>5458</v>
      </c>
      <c r="G17" s="28">
        <f t="shared" si="2"/>
        <v>0.1473617826361151</v>
      </c>
      <c r="H17" s="29">
        <f t="shared" si="3"/>
        <v>0.15414878855033964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1253</v>
      </c>
      <c r="C18" s="11">
        <v>1308</v>
      </c>
      <c r="D18" s="11">
        <v>1511</v>
      </c>
      <c r="E18" s="92">
        <v>1323</v>
      </c>
      <c r="F18" s="92">
        <v>1339</v>
      </c>
      <c r="G18" s="28">
        <f t="shared" si="2"/>
        <v>1.2093726379440728E-2</v>
      </c>
      <c r="H18" s="29">
        <f t="shared" si="3"/>
        <v>1.6734069577596822E-2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3890</v>
      </c>
      <c r="C19" s="11">
        <v>3014</v>
      </c>
      <c r="D19" s="11">
        <v>2425</v>
      </c>
      <c r="E19" s="92">
        <v>3023</v>
      </c>
      <c r="F19" s="92">
        <v>3201</v>
      </c>
      <c r="G19" s="28">
        <f t="shared" si="2"/>
        <v>5.8881905391994671E-2</v>
      </c>
      <c r="H19" s="29">
        <f t="shared" si="3"/>
        <v>-4.7567912904658005E-2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8622</v>
      </c>
      <c r="C20" s="11">
        <v>8627</v>
      </c>
      <c r="D20" s="11">
        <v>8992</v>
      </c>
      <c r="E20" s="92">
        <v>9741</v>
      </c>
      <c r="F20" s="92">
        <v>9423</v>
      </c>
      <c r="G20" s="28">
        <f t="shared" si="2"/>
        <v>-3.2645518940560558E-2</v>
      </c>
      <c r="H20" s="29">
        <f t="shared" si="3"/>
        <v>2.2457566404644691E-2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1879</v>
      </c>
      <c r="C21" s="11">
        <v>3457</v>
      </c>
      <c r="D21" s="11">
        <v>3138</v>
      </c>
      <c r="E21" s="92">
        <v>3870</v>
      </c>
      <c r="F21" s="92">
        <v>4544</v>
      </c>
      <c r="G21" s="28">
        <f t="shared" si="2"/>
        <v>0.17416020671834631</v>
      </c>
      <c r="H21" s="29">
        <f t="shared" si="3"/>
        <v>0.24703282589762465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2297</v>
      </c>
      <c r="C22" s="11">
        <v>2105</v>
      </c>
      <c r="D22" s="11">
        <v>2024</v>
      </c>
      <c r="E22" s="92">
        <v>2176</v>
      </c>
      <c r="F22" s="92">
        <v>2852</v>
      </c>
      <c r="G22" s="28">
        <f t="shared" si="2"/>
        <v>0.31066176470588225</v>
      </c>
      <c r="H22" s="29">
        <f t="shared" si="3"/>
        <v>5.559453101837919E-2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3922</v>
      </c>
      <c r="C23" s="79">
        <v>3612</v>
      </c>
      <c r="D23" s="79">
        <v>3789</v>
      </c>
      <c r="E23" s="92">
        <v>3881</v>
      </c>
      <c r="F23" s="92">
        <v>4002</v>
      </c>
      <c r="G23" s="28">
        <f t="shared" si="2"/>
        <v>3.1177531564029914E-2</v>
      </c>
      <c r="H23" s="29">
        <f t="shared" si="3"/>
        <v>5.0608903582571863E-3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1652</v>
      </c>
      <c r="C24" s="11">
        <v>1655</v>
      </c>
      <c r="D24" s="11">
        <v>1804</v>
      </c>
      <c r="E24" s="92">
        <v>2376</v>
      </c>
      <c r="F24" s="92">
        <v>2768</v>
      </c>
      <c r="G24" s="28">
        <f t="shared" si="2"/>
        <v>0.16498316498316501</v>
      </c>
      <c r="H24" s="29">
        <f t="shared" si="3"/>
        <v>0.1377294783033729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5020</v>
      </c>
      <c r="C25" s="11">
        <v>5848</v>
      </c>
      <c r="D25" s="11">
        <v>6233</v>
      </c>
      <c r="E25" s="92">
        <v>7734</v>
      </c>
      <c r="F25" s="92">
        <v>8403</v>
      </c>
      <c r="G25" s="28">
        <f t="shared" si="2"/>
        <v>8.6501163692785044E-2</v>
      </c>
      <c r="H25" s="29">
        <f t="shared" si="3"/>
        <v>0.13745090766008983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3158</v>
      </c>
      <c r="C26" s="11">
        <v>4205</v>
      </c>
      <c r="D26" s="11">
        <v>4839</v>
      </c>
      <c r="E26" s="92">
        <v>6155</v>
      </c>
      <c r="F26" s="92">
        <v>6507</v>
      </c>
      <c r="G26" s="28">
        <f t="shared" si="2"/>
        <v>5.7189277010560424E-2</v>
      </c>
      <c r="H26" s="29">
        <f t="shared" si="3"/>
        <v>0.19809752293815852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23753</v>
      </c>
      <c r="C27" s="11">
        <v>26081</v>
      </c>
      <c r="D27" s="11">
        <v>28932</v>
      </c>
      <c r="E27" s="92">
        <v>30935</v>
      </c>
      <c r="F27" s="92">
        <v>30732</v>
      </c>
      <c r="G27" s="28">
        <f t="shared" si="2"/>
        <v>-6.5621464360756665E-3</v>
      </c>
      <c r="H27" s="29">
        <f t="shared" si="3"/>
        <v>6.651775283889183E-2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2695</v>
      </c>
      <c r="C28" s="11">
        <v>3260</v>
      </c>
      <c r="D28" s="11">
        <v>4397</v>
      </c>
      <c r="E28" s="92">
        <v>5591</v>
      </c>
      <c r="F28" s="92">
        <v>5721</v>
      </c>
      <c r="G28" s="28">
        <f t="shared" si="2"/>
        <v>2.3251654444643277E-2</v>
      </c>
      <c r="H28" s="29">
        <f t="shared" si="3"/>
        <v>0.20705843302784577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5771</v>
      </c>
      <c r="C29" s="11">
        <v>6986</v>
      </c>
      <c r="D29" s="11">
        <v>6139</v>
      </c>
      <c r="E29" s="92">
        <v>7579</v>
      </c>
      <c r="F29" s="92">
        <v>7715</v>
      </c>
      <c r="G29" s="28">
        <f t="shared" si="2"/>
        <v>1.7944319831112221E-2</v>
      </c>
      <c r="H29" s="29">
        <f t="shared" si="3"/>
        <v>7.5279123368463985E-2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12379</v>
      </c>
      <c r="C30" s="11">
        <v>12846</v>
      </c>
      <c r="D30" s="11">
        <v>14147</v>
      </c>
      <c r="E30" s="92">
        <v>22006</v>
      </c>
      <c r="F30" s="92">
        <v>37583</v>
      </c>
      <c r="G30" s="28">
        <f t="shared" si="2"/>
        <v>0.70785240388984816</v>
      </c>
      <c r="H30" s="29">
        <f t="shared" si="3"/>
        <v>0.32000771725503396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4214</v>
      </c>
      <c r="C31" s="11">
        <v>12275</v>
      </c>
      <c r="D31" s="11">
        <v>12027</v>
      </c>
      <c r="E31" s="92">
        <v>10896</v>
      </c>
      <c r="F31" s="92">
        <v>18745</v>
      </c>
      <c r="G31" s="28">
        <f t="shared" si="2"/>
        <v>0.720356093979442</v>
      </c>
      <c r="H31" s="29">
        <f t="shared" si="3"/>
        <v>0.45227121144387827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1180</v>
      </c>
      <c r="C32" s="11">
        <v>1029</v>
      </c>
      <c r="D32" s="11">
        <v>1967</v>
      </c>
      <c r="E32" s="92">
        <v>4123</v>
      </c>
      <c r="F32" s="92">
        <v>5434</v>
      </c>
      <c r="G32" s="28">
        <f t="shared" si="2"/>
        <v>0.31797235023041481</v>
      </c>
      <c r="H32" s="29">
        <f t="shared" si="3"/>
        <v>0.46490481568803332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2209</v>
      </c>
      <c r="C33" s="11">
        <v>3531</v>
      </c>
      <c r="D33" s="11">
        <v>6133</v>
      </c>
      <c r="E33" s="92">
        <v>6428</v>
      </c>
      <c r="F33" s="92">
        <v>8585</v>
      </c>
      <c r="G33" s="28">
        <f t="shared" si="2"/>
        <v>0.33556316116988172</v>
      </c>
      <c r="H33" s="29">
        <f t="shared" si="3"/>
        <v>0.40406154832047347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978</v>
      </c>
      <c r="C34" s="79">
        <v>1314</v>
      </c>
      <c r="D34" s="79">
        <v>1252</v>
      </c>
      <c r="E34" s="92">
        <v>1204</v>
      </c>
      <c r="F34" s="92">
        <v>1393</v>
      </c>
      <c r="G34" s="28">
        <f t="shared" si="2"/>
        <v>0.15697674418604657</v>
      </c>
      <c r="H34" s="29">
        <f t="shared" si="3"/>
        <v>9.2453764137293115E-2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899</v>
      </c>
      <c r="C35" s="79">
        <v>893</v>
      </c>
      <c r="D35" s="79">
        <v>1282</v>
      </c>
      <c r="E35" s="92">
        <v>1310</v>
      </c>
      <c r="F35" s="92">
        <v>1398</v>
      </c>
      <c r="G35" s="28">
        <f t="shared" si="2"/>
        <v>6.7175572519083904E-2</v>
      </c>
      <c r="H35" s="29">
        <f t="shared" si="3"/>
        <v>0.1167009096763898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33169</v>
      </c>
      <c r="C36" s="18">
        <v>29232</v>
      </c>
      <c r="D36" s="18">
        <v>30004</v>
      </c>
      <c r="E36" s="93">
        <v>36120</v>
      </c>
      <c r="F36" s="93">
        <v>37966</v>
      </c>
      <c r="G36" s="28">
        <f t="shared" si="0"/>
        <v>5.110741971207089E-2</v>
      </c>
      <c r="H36" s="29">
        <f t="shared" si="1"/>
        <v>3.4345468822537084E-2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373178</v>
      </c>
      <c r="C37" s="68">
        <v>395827</v>
      </c>
      <c r="D37" s="68">
        <v>411679</v>
      </c>
      <c r="E37" s="68">
        <v>453126</v>
      </c>
      <c r="F37" s="68">
        <v>491889</v>
      </c>
      <c r="G37" s="71">
        <f t="shared" si="0"/>
        <v>8.554574224387923E-2</v>
      </c>
      <c r="H37" s="72">
        <f t="shared" si="1"/>
        <v>7.1489129673120377E-2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632104</v>
      </c>
      <c r="C38" s="73">
        <v>680424</v>
      </c>
      <c r="D38" s="73">
        <v>732592</v>
      </c>
      <c r="E38" s="73">
        <v>779227</v>
      </c>
      <c r="F38" s="73">
        <v>821068</v>
      </c>
      <c r="G38" s="71">
        <f t="shared" si="0"/>
        <v>5.3695521330754614E-2</v>
      </c>
      <c r="H38" s="71">
        <f t="shared" si="1"/>
        <v>6.7573160894968343E-2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97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28822</v>
      </c>
      <c r="C5" s="19">
        <v>32522</v>
      </c>
      <c r="D5" s="19">
        <v>37845</v>
      </c>
      <c r="E5" s="92">
        <v>44912</v>
      </c>
      <c r="F5" s="92">
        <v>47869</v>
      </c>
      <c r="G5" s="28">
        <f>IF(E5&gt;0,F5/E5-1,"-")</f>
        <v>6.583986462415381E-2</v>
      </c>
      <c r="H5" s="29">
        <f>IF(B5&gt;0,((F5/B5)^(1/4)-1),"-")</f>
        <v>0.13522660412250276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3484</v>
      </c>
      <c r="C6" s="11">
        <v>3842</v>
      </c>
      <c r="D6" s="11">
        <v>4957</v>
      </c>
      <c r="E6" s="92">
        <v>6526</v>
      </c>
      <c r="F6" s="92">
        <v>6047</v>
      </c>
      <c r="G6" s="28">
        <f t="shared" ref="G6:G38" si="0">IF(E6&gt;0,F6/E6-1,"-")</f>
        <v>-7.3398712840943903E-2</v>
      </c>
      <c r="H6" s="29">
        <f t="shared" ref="H6:H38" si="1">IF(B6&gt;0,((F6/B6)^(1/4)-1),"-")</f>
        <v>0.1477979785917789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2019</v>
      </c>
      <c r="C7" s="11">
        <v>2097</v>
      </c>
      <c r="D7" s="11">
        <v>2627</v>
      </c>
      <c r="E7" s="92">
        <v>2785</v>
      </c>
      <c r="F7" s="92">
        <v>2203</v>
      </c>
      <c r="G7" s="28">
        <f t="shared" si="0"/>
        <v>-0.2089766606822262</v>
      </c>
      <c r="H7" s="29">
        <f t="shared" si="1"/>
        <v>2.2043885970595145E-2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985</v>
      </c>
      <c r="C8" s="11">
        <v>1379</v>
      </c>
      <c r="D8" s="11">
        <v>1571</v>
      </c>
      <c r="E8" s="92">
        <v>986</v>
      </c>
      <c r="F8" s="92">
        <v>881</v>
      </c>
      <c r="G8" s="28">
        <f t="shared" si="0"/>
        <v>-0.10649087221095332</v>
      </c>
      <c r="H8" s="29">
        <f t="shared" si="1"/>
        <v>-2.7510503253937668E-2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661</v>
      </c>
      <c r="C9" s="11">
        <v>804</v>
      </c>
      <c r="D9" s="11">
        <v>898</v>
      </c>
      <c r="E9" s="92">
        <v>899</v>
      </c>
      <c r="F9" s="92">
        <v>989</v>
      </c>
      <c r="G9" s="28">
        <f t="shared" si="0"/>
        <v>0.10011123470522798</v>
      </c>
      <c r="H9" s="29">
        <f t="shared" si="1"/>
        <v>0.10598365326673442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43</v>
      </c>
      <c r="C10" s="11">
        <v>53</v>
      </c>
      <c r="D10" s="11">
        <v>62</v>
      </c>
      <c r="E10" s="92">
        <v>66</v>
      </c>
      <c r="F10" s="92">
        <v>54</v>
      </c>
      <c r="G10" s="28">
        <f t="shared" si="0"/>
        <v>-0.18181818181818177</v>
      </c>
      <c r="H10" s="29">
        <f t="shared" si="1"/>
        <v>5.8598626230188522E-2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29</v>
      </c>
      <c r="C11" s="11">
        <v>16</v>
      </c>
      <c r="D11" s="11">
        <v>40</v>
      </c>
      <c r="E11" s="92">
        <v>34</v>
      </c>
      <c r="F11" s="92">
        <v>32</v>
      </c>
      <c r="G11" s="28">
        <f t="shared" si="0"/>
        <v>-5.8823529411764719E-2</v>
      </c>
      <c r="H11" s="29">
        <f t="shared" si="1"/>
        <v>2.4915344249358151E-2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149</v>
      </c>
      <c r="C12" s="11">
        <v>215</v>
      </c>
      <c r="D12" s="11">
        <v>163</v>
      </c>
      <c r="E12" s="92">
        <v>195</v>
      </c>
      <c r="F12" s="92">
        <v>166</v>
      </c>
      <c r="G12" s="28">
        <f t="shared" si="0"/>
        <v>-0.14871794871794874</v>
      </c>
      <c r="H12" s="29">
        <f t="shared" si="1"/>
        <v>2.7378457242118071E-2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18</v>
      </c>
      <c r="C13" s="11">
        <v>32</v>
      </c>
      <c r="D13" s="11">
        <v>72</v>
      </c>
      <c r="E13" s="92">
        <v>49</v>
      </c>
      <c r="F13" s="92">
        <v>77</v>
      </c>
      <c r="G13" s="28">
        <f t="shared" si="0"/>
        <v>0.5714285714285714</v>
      </c>
      <c r="H13" s="29">
        <f t="shared" si="1"/>
        <v>0.4381512232719047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5</v>
      </c>
      <c r="C14" s="11">
        <v>11</v>
      </c>
      <c r="D14" s="11">
        <v>20</v>
      </c>
      <c r="E14" s="92">
        <v>6</v>
      </c>
      <c r="F14" s="92">
        <v>9</v>
      </c>
      <c r="G14" s="28">
        <f t="shared" si="0"/>
        <v>0.5</v>
      </c>
      <c r="H14" s="29">
        <f t="shared" si="1"/>
        <v>0.15829218528826905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254</v>
      </c>
      <c r="C15" s="11">
        <v>214</v>
      </c>
      <c r="D15" s="11">
        <v>212</v>
      </c>
      <c r="E15" s="92">
        <v>327</v>
      </c>
      <c r="F15" s="92">
        <v>362</v>
      </c>
      <c r="G15" s="28">
        <f t="shared" si="0"/>
        <v>0.10703363914373099</v>
      </c>
      <c r="H15" s="29">
        <f t="shared" si="1"/>
        <v>9.261891221999341E-2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153</v>
      </c>
      <c r="C16" s="11">
        <v>182</v>
      </c>
      <c r="D16" s="11">
        <v>181</v>
      </c>
      <c r="E16" s="92">
        <v>140</v>
      </c>
      <c r="F16" s="92">
        <v>273</v>
      </c>
      <c r="G16" s="28">
        <f t="shared" ref="G16:G35" si="2">IF(E16&gt;0,F16/E16-1,"-")</f>
        <v>0.95</v>
      </c>
      <c r="H16" s="29">
        <f t="shared" ref="H16:H35" si="3">IF(B16&gt;0,((F16/B16)^(1/4)-1),"-")</f>
        <v>0.15576038395410197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15</v>
      </c>
      <c r="C17" s="11">
        <v>15</v>
      </c>
      <c r="D17" s="11">
        <v>17</v>
      </c>
      <c r="E17" s="92">
        <v>16</v>
      </c>
      <c r="F17" s="92">
        <v>34</v>
      </c>
      <c r="G17" s="28">
        <f t="shared" si="2"/>
        <v>1.125</v>
      </c>
      <c r="H17" s="29">
        <f t="shared" si="3"/>
        <v>0.2270066444066885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15</v>
      </c>
      <c r="C18" s="11">
        <v>7</v>
      </c>
      <c r="D18" s="11">
        <v>16</v>
      </c>
      <c r="E18" s="92">
        <v>20</v>
      </c>
      <c r="F18" s="92">
        <v>10</v>
      </c>
      <c r="G18" s="28">
        <f t="shared" si="2"/>
        <v>-0.5</v>
      </c>
      <c r="H18" s="29">
        <f t="shared" si="3"/>
        <v>-9.6397996390155227E-2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48</v>
      </c>
      <c r="C19" s="11">
        <v>39</v>
      </c>
      <c r="D19" s="11">
        <v>46</v>
      </c>
      <c r="E19" s="92">
        <v>29</v>
      </c>
      <c r="F19" s="92">
        <v>54</v>
      </c>
      <c r="G19" s="28">
        <f t="shared" si="2"/>
        <v>0.86206896551724133</v>
      </c>
      <c r="H19" s="29">
        <f t="shared" si="3"/>
        <v>2.9883571953558841E-2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210</v>
      </c>
      <c r="C20" s="11">
        <v>199</v>
      </c>
      <c r="D20" s="11">
        <v>230</v>
      </c>
      <c r="E20" s="92">
        <v>262</v>
      </c>
      <c r="F20" s="92">
        <v>252</v>
      </c>
      <c r="G20" s="28">
        <f t="shared" si="2"/>
        <v>-3.8167938931297662E-2</v>
      </c>
      <c r="H20" s="29">
        <f t="shared" si="3"/>
        <v>4.6635139392105618E-2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163</v>
      </c>
      <c r="C21" s="11">
        <v>54</v>
      </c>
      <c r="D21" s="11">
        <v>86</v>
      </c>
      <c r="E21" s="92">
        <v>46</v>
      </c>
      <c r="F21" s="92">
        <v>36</v>
      </c>
      <c r="G21" s="28">
        <f t="shared" si="2"/>
        <v>-0.21739130434782605</v>
      </c>
      <c r="H21" s="29">
        <f t="shared" si="3"/>
        <v>-0.31446643408745156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29</v>
      </c>
      <c r="C22" s="11">
        <v>20</v>
      </c>
      <c r="D22" s="11">
        <v>46</v>
      </c>
      <c r="E22" s="92">
        <v>16</v>
      </c>
      <c r="F22" s="92">
        <v>22</v>
      </c>
      <c r="G22" s="28">
        <f t="shared" si="2"/>
        <v>0.375</v>
      </c>
      <c r="H22" s="29">
        <f t="shared" si="3"/>
        <v>-6.673243884115132E-2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47</v>
      </c>
      <c r="C23" s="79">
        <v>51</v>
      </c>
      <c r="D23" s="79">
        <v>49</v>
      </c>
      <c r="E23" s="92">
        <v>173</v>
      </c>
      <c r="F23" s="92">
        <v>41</v>
      </c>
      <c r="G23" s="28">
        <f t="shared" si="2"/>
        <v>-0.76300578034682087</v>
      </c>
      <c r="H23" s="29">
        <f t="shared" si="3"/>
        <v>-3.356755929185351E-2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12</v>
      </c>
      <c r="C24" s="11">
        <v>21</v>
      </c>
      <c r="D24" s="11">
        <v>36</v>
      </c>
      <c r="E24" s="92">
        <v>11</v>
      </c>
      <c r="F24" s="92">
        <v>27</v>
      </c>
      <c r="G24" s="28">
        <f t="shared" si="2"/>
        <v>1.4545454545454546</v>
      </c>
      <c r="H24" s="29">
        <f t="shared" si="3"/>
        <v>0.22474487139158894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21</v>
      </c>
      <c r="C25" s="11">
        <v>79</v>
      </c>
      <c r="D25" s="11">
        <v>74</v>
      </c>
      <c r="E25" s="92">
        <v>106</v>
      </c>
      <c r="F25" s="92">
        <v>123</v>
      </c>
      <c r="G25" s="28">
        <f t="shared" si="2"/>
        <v>0.16037735849056611</v>
      </c>
      <c r="H25" s="29">
        <f t="shared" si="3"/>
        <v>0.55568424753030032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11</v>
      </c>
      <c r="C26" s="11">
        <v>13</v>
      </c>
      <c r="D26" s="11">
        <v>31</v>
      </c>
      <c r="E26" s="92">
        <v>29</v>
      </c>
      <c r="F26" s="92">
        <v>46</v>
      </c>
      <c r="G26" s="28">
        <f t="shared" si="2"/>
        <v>0.5862068965517242</v>
      </c>
      <c r="H26" s="29">
        <f t="shared" si="3"/>
        <v>0.4300172840151899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110</v>
      </c>
      <c r="C27" s="11">
        <v>134</v>
      </c>
      <c r="D27" s="11">
        <v>117</v>
      </c>
      <c r="E27" s="92">
        <v>171</v>
      </c>
      <c r="F27" s="92">
        <v>174</v>
      </c>
      <c r="G27" s="28">
        <f t="shared" si="2"/>
        <v>1.7543859649122862E-2</v>
      </c>
      <c r="H27" s="29">
        <f t="shared" si="3"/>
        <v>0.12147382267576834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11</v>
      </c>
      <c r="C28" s="11">
        <v>19</v>
      </c>
      <c r="D28" s="11">
        <v>30</v>
      </c>
      <c r="E28" s="92">
        <v>31</v>
      </c>
      <c r="F28" s="92">
        <v>55</v>
      </c>
      <c r="G28" s="28">
        <f t="shared" si="2"/>
        <v>0.77419354838709675</v>
      </c>
      <c r="H28" s="29">
        <f t="shared" si="3"/>
        <v>0.4953487812212205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45</v>
      </c>
      <c r="C29" s="11">
        <v>71</v>
      </c>
      <c r="D29" s="11">
        <v>52</v>
      </c>
      <c r="E29" s="92">
        <v>32</v>
      </c>
      <c r="F29" s="92">
        <v>68</v>
      </c>
      <c r="G29" s="28">
        <f t="shared" si="2"/>
        <v>1.125</v>
      </c>
      <c r="H29" s="29">
        <f t="shared" si="3"/>
        <v>0.10872566232847625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22</v>
      </c>
      <c r="C30" s="11">
        <v>39</v>
      </c>
      <c r="D30" s="11">
        <v>39</v>
      </c>
      <c r="E30" s="92">
        <v>26</v>
      </c>
      <c r="F30" s="92">
        <v>31</v>
      </c>
      <c r="G30" s="28">
        <f t="shared" si="2"/>
        <v>0.19230769230769229</v>
      </c>
      <c r="H30" s="29">
        <f t="shared" si="3"/>
        <v>8.9518862000378396E-2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20</v>
      </c>
      <c r="C31" s="11">
        <v>17</v>
      </c>
      <c r="D31" s="11">
        <v>14</v>
      </c>
      <c r="E31" s="92">
        <v>6</v>
      </c>
      <c r="F31" s="92">
        <v>10</v>
      </c>
      <c r="G31" s="28">
        <f t="shared" si="2"/>
        <v>0.66666666666666674</v>
      </c>
      <c r="H31" s="29">
        <f t="shared" si="3"/>
        <v>-0.1591035847462855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8</v>
      </c>
      <c r="C32" s="11">
        <v>15</v>
      </c>
      <c r="D32" s="11">
        <v>16</v>
      </c>
      <c r="E32" s="92">
        <v>8</v>
      </c>
      <c r="F32" s="92">
        <v>13</v>
      </c>
      <c r="G32" s="28">
        <f t="shared" si="2"/>
        <v>0.625</v>
      </c>
      <c r="H32" s="29">
        <f t="shared" si="3"/>
        <v>0.12905043217661283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31</v>
      </c>
      <c r="C33" s="11">
        <v>12</v>
      </c>
      <c r="D33" s="11">
        <v>32</v>
      </c>
      <c r="E33" s="92">
        <v>21</v>
      </c>
      <c r="F33" s="92">
        <v>25</v>
      </c>
      <c r="G33" s="28">
        <f t="shared" si="2"/>
        <v>0.19047619047619047</v>
      </c>
      <c r="H33" s="29">
        <f t="shared" si="3"/>
        <v>-5.2357393246866279E-2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15</v>
      </c>
      <c r="C34" s="79">
        <v>19</v>
      </c>
      <c r="D34" s="79">
        <v>9</v>
      </c>
      <c r="E34" s="92">
        <v>33</v>
      </c>
      <c r="F34" s="92">
        <v>25</v>
      </c>
      <c r="G34" s="28">
        <f t="shared" si="2"/>
        <v>-0.24242424242424243</v>
      </c>
      <c r="H34" s="29">
        <f t="shared" si="3"/>
        <v>0.13621936646749933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0</v>
      </c>
      <c r="C35" s="79">
        <v>16</v>
      </c>
      <c r="D35" s="79">
        <v>11</v>
      </c>
      <c r="E35" s="92">
        <v>10</v>
      </c>
      <c r="F35" s="92">
        <v>15</v>
      </c>
      <c r="G35" s="28">
        <f t="shared" si="2"/>
        <v>0.5</v>
      </c>
      <c r="H35" s="29" t="str">
        <f t="shared" si="3"/>
        <v>-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314</v>
      </c>
      <c r="C36" s="18">
        <v>198</v>
      </c>
      <c r="D36" s="18">
        <v>341</v>
      </c>
      <c r="E36" s="93">
        <v>245</v>
      </c>
      <c r="F36" s="93">
        <v>266</v>
      </c>
      <c r="G36" s="28">
        <f t="shared" si="0"/>
        <v>8.5714285714285632E-2</v>
      </c>
      <c r="H36" s="29">
        <f t="shared" si="1"/>
        <v>-4.0625883655982076E-2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8947</v>
      </c>
      <c r="C37" s="68">
        <v>9883</v>
      </c>
      <c r="D37" s="68">
        <v>12095</v>
      </c>
      <c r="E37" s="68">
        <v>13304</v>
      </c>
      <c r="F37" s="68">
        <v>12420</v>
      </c>
      <c r="G37" s="71">
        <f t="shared" si="0"/>
        <v>-6.6446181599518983E-2</v>
      </c>
      <c r="H37" s="72">
        <f t="shared" si="1"/>
        <v>8.5453040818993964E-2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37769</v>
      </c>
      <c r="C38" s="73">
        <v>42405</v>
      </c>
      <c r="D38" s="73">
        <v>49940</v>
      </c>
      <c r="E38" s="73">
        <v>58216</v>
      </c>
      <c r="F38" s="73">
        <v>60289</v>
      </c>
      <c r="G38" s="71">
        <f t="shared" si="0"/>
        <v>3.560876734918228E-2</v>
      </c>
      <c r="H38" s="71">
        <f t="shared" si="1"/>
        <v>0.12402416615988443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98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65196</v>
      </c>
      <c r="C5" s="19">
        <v>70507</v>
      </c>
      <c r="D5" s="19">
        <v>67981</v>
      </c>
      <c r="E5" s="92">
        <v>71533</v>
      </c>
      <c r="F5" s="92">
        <v>67983</v>
      </c>
      <c r="G5" s="28">
        <f>IF(E5&gt;0,F5/E5-1,"-")</f>
        <v>-4.9627444675883869E-2</v>
      </c>
      <c r="H5" s="29">
        <f>IF(B5&gt;0,((F5/B5)^(1/4)-1),"-")</f>
        <v>1.0519837602490423E-2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11731</v>
      </c>
      <c r="C6" s="11">
        <v>12609</v>
      </c>
      <c r="D6" s="11">
        <v>12436</v>
      </c>
      <c r="E6" s="92">
        <v>13793</v>
      </c>
      <c r="F6" s="92">
        <v>11611</v>
      </c>
      <c r="G6" s="28">
        <f t="shared" ref="G6:G38" si="0">IF(E6&gt;0,F6/E6-1,"-")</f>
        <v>-0.15819618647139855</v>
      </c>
      <c r="H6" s="29">
        <f t="shared" ref="H6:H38" si="1">IF(B6&gt;0,((F6/B6)^(1/4)-1),"-")</f>
        <v>-2.5671955725488083E-3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4281</v>
      </c>
      <c r="C7" s="11">
        <v>4504</v>
      </c>
      <c r="D7" s="11">
        <v>4964</v>
      </c>
      <c r="E7" s="92">
        <v>4655</v>
      </c>
      <c r="F7" s="92">
        <v>4088</v>
      </c>
      <c r="G7" s="28">
        <f t="shared" si="0"/>
        <v>-0.12180451127819547</v>
      </c>
      <c r="H7" s="29">
        <f t="shared" si="1"/>
        <v>-1.1466446966717503E-2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1833</v>
      </c>
      <c r="C8" s="11">
        <v>1807</v>
      </c>
      <c r="D8" s="11">
        <v>2060</v>
      </c>
      <c r="E8" s="92">
        <v>2540</v>
      </c>
      <c r="F8" s="92">
        <v>1657</v>
      </c>
      <c r="G8" s="28">
        <f t="shared" si="0"/>
        <v>-0.34763779527559058</v>
      </c>
      <c r="H8" s="29">
        <f t="shared" si="1"/>
        <v>-2.4920533890305685E-2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921</v>
      </c>
      <c r="C9" s="11">
        <v>1236</v>
      </c>
      <c r="D9" s="11">
        <v>1338</v>
      </c>
      <c r="E9" s="92">
        <v>1297</v>
      </c>
      <c r="F9" s="92">
        <v>1439</v>
      </c>
      <c r="G9" s="28">
        <f t="shared" si="0"/>
        <v>0.10948342328450278</v>
      </c>
      <c r="H9" s="29">
        <f t="shared" si="1"/>
        <v>0.11802184920376857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178</v>
      </c>
      <c r="C10" s="11">
        <v>167</v>
      </c>
      <c r="D10" s="11">
        <v>147</v>
      </c>
      <c r="E10" s="92">
        <v>107</v>
      </c>
      <c r="F10" s="92">
        <v>91</v>
      </c>
      <c r="G10" s="28">
        <f t="shared" si="0"/>
        <v>-0.14953271028037385</v>
      </c>
      <c r="H10" s="29">
        <f t="shared" si="1"/>
        <v>-0.15441874379962361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80</v>
      </c>
      <c r="C11" s="11">
        <v>49</v>
      </c>
      <c r="D11" s="11">
        <v>64</v>
      </c>
      <c r="E11" s="92">
        <v>127</v>
      </c>
      <c r="F11" s="92">
        <v>115</v>
      </c>
      <c r="G11" s="28">
        <f t="shared" si="0"/>
        <v>-9.4488188976378007E-2</v>
      </c>
      <c r="H11" s="29">
        <f t="shared" si="1"/>
        <v>9.4969351547421033E-2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185</v>
      </c>
      <c r="C12" s="11">
        <v>224</v>
      </c>
      <c r="D12" s="11">
        <v>297</v>
      </c>
      <c r="E12" s="92">
        <v>255</v>
      </c>
      <c r="F12" s="92">
        <v>385</v>
      </c>
      <c r="G12" s="28">
        <f t="shared" si="0"/>
        <v>0.50980392156862742</v>
      </c>
      <c r="H12" s="29">
        <f t="shared" si="1"/>
        <v>0.20108087110229178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208</v>
      </c>
      <c r="C13" s="11">
        <v>237</v>
      </c>
      <c r="D13" s="11">
        <v>299</v>
      </c>
      <c r="E13" s="92">
        <v>268</v>
      </c>
      <c r="F13" s="92">
        <v>272</v>
      </c>
      <c r="G13" s="28">
        <f t="shared" si="0"/>
        <v>1.4925373134328401E-2</v>
      </c>
      <c r="H13" s="29">
        <f t="shared" si="1"/>
        <v>6.936605042133781E-2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58</v>
      </c>
      <c r="C14" s="11">
        <v>25</v>
      </c>
      <c r="D14" s="11">
        <v>66</v>
      </c>
      <c r="E14" s="92">
        <v>36</v>
      </c>
      <c r="F14" s="92">
        <v>76</v>
      </c>
      <c r="G14" s="28">
        <f t="shared" si="0"/>
        <v>1.1111111111111112</v>
      </c>
      <c r="H14" s="29">
        <f t="shared" si="1"/>
        <v>6.9907913301270108E-2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655</v>
      </c>
      <c r="C15" s="11">
        <v>742</v>
      </c>
      <c r="D15" s="11">
        <v>766</v>
      </c>
      <c r="E15" s="92">
        <v>888</v>
      </c>
      <c r="F15" s="92">
        <v>825</v>
      </c>
      <c r="G15" s="28">
        <f t="shared" si="0"/>
        <v>-7.0945945945945943E-2</v>
      </c>
      <c r="H15" s="29">
        <f t="shared" si="1"/>
        <v>5.9383396732941351E-2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312</v>
      </c>
      <c r="C16" s="11">
        <v>294</v>
      </c>
      <c r="D16" s="11">
        <v>407</v>
      </c>
      <c r="E16" s="92">
        <v>329</v>
      </c>
      <c r="F16" s="92">
        <v>352</v>
      </c>
      <c r="G16" s="28">
        <f t="shared" ref="G16:G35" si="2">IF(E16&gt;0,F16/E16-1,"-")</f>
        <v>6.990881458966558E-2</v>
      </c>
      <c r="H16" s="29">
        <f t="shared" ref="H16:H35" si="3">IF(B16&gt;0,((F16/B16)^(1/4)-1),"-")</f>
        <v>3.0616324869535916E-2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98</v>
      </c>
      <c r="C17" s="11">
        <v>56</v>
      </c>
      <c r="D17" s="11">
        <v>50</v>
      </c>
      <c r="E17" s="92">
        <v>57</v>
      </c>
      <c r="F17" s="92">
        <v>50</v>
      </c>
      <c r="G17" s="28">
        <f t="shared" si="2"/>
        <v>-0.1228070175438597</v>
      </c>
      <c r="H17" s="29">
        <f t="shared" si="3"/>
        <v>-0.15484574527148343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61</v>
      </c>
      <c r="C18" s="11">
        <v>35</v>
      </c>
      <c r="D18" s="11">
        <v>56</v>
      </c>
      <c r="E18" s="92">
        <v>42</v>
      </c>
      <c r="F18" s="92">
        <v>45</v>
      </c>
      <c r="G18" s="28">
        <f t="shared" si="2"/>
        <v>7.1428571428571397E-2</v>
      </c>
      <c r="H18" s="29">
        <f t="shared" si="3"/>
        <v>-7.3232768452184405E-2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83</v>
      </c>
      <c r="C19" s="11">
        <v>72</v>
      </c>
      <c r="D19" s="11">
        <v>102</v>
      </c>
      <c r="E19" s="92">
        <v>105</v>
      </c>
      <c r="F19" s="92">
        <v>89</v>
      </c>
      <c r="G19" s="28">
        <f t="shared" si="2"/>
        <v>-0.15238095238095239</v>
      </c>
      <c r="H19" s="29">
        <f t="shared" si="3"/>
        <v>1.760206255534591E-2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771</v>
      </c>
      <c r="C20" s="11">
        <v>1038</v>
      </c>
      <c r="D20" s="11">
        <v>667</v>
      </c>
      <c r="E20" s="92">
        <v>556</v>
      </c>
      <c r="F20" s="92">
        <v>640</v>
      </c>
      <c r="G20" s="28">
        <f t="shared" si="2"/>
        <v>0.15107913669064743</v>
      </c>
      <c r="H20" s="29">
        <f t="shared" si="3"/>
        <v>-4.5487986096845678E-2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193</v>
      </c>
      <c r="C21" s="11">
        <v>196</v>
      </c>
      <c r="D21" s="11">
        <v>190</v>
      </c>
      <c r="E21" s="92">
        <v>178</v>
      </c>
      <c r="F21" s="92">
        <v>182</v>
      </c>
      <c r="G21" s="28">
        <f t="shared" si="2"/>
        <v>2.2471910112359605E-2</v>
      </c>
      <c r="H21" s="29">
        <f t="shared" si="3"/>
        <v>-1.4563782519056878E-2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22</v>
      </c>
      <c r="C22" s="11">
        <v>34</v>
      </c>
      <c r="D22" s="11">
        <v>106</v>
      </c>
      <c r="E22" s="92">
        <v>167</v>
      </c>
      <c r="F22" s="92">
        <v>165</v>
      </c>
      <c r="G22" s="28">
        <f t="shared" si="2"/>
        <v>-1.19760479041916E-2</v>
      </c>
      <c r="H22" s="29">
        <f t="shared" si="3"/>
        <v>0.65487545982343653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231</v>
      </c>
      <c r="C23" s="79">
        <v>171</v>
      </c>
      <c r="D23" s="79">
        <v>459</v>
      </c>
      <c r="E23" s="92">
        <v>310</v>
      </c>
      <c r="F23" s="92">
        <v>173</v>
      </c>
      <c r="G23" s="28">
        <f t="shared" si="2"/>
        <v>-0.4419354838709677</v>
      </c>
      <c r="H23" s="29">
        <f t="shared" si="3"/>
        <v>-6.9731038754128782E-2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130</v>
      </c>
      <c r="C24" s="11">
        <v>79</v>
      </c>
      <c r="D24" s="11">
        <v>97</v>
      </c>
      <c r="E24" s="92">
        <v>146</v>
      </c>
      <c r="F24" s="92">
        <v>100</v>
      </c>
      <c r="G24" s="28">
        <f t="shared" si="2"/>
        <v>-0.31506849315068497</v>
      </c>
      <c r="H24" s="29">
        <f t="shared" si="3"/>
        <v>-6.3486241795119525E-2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260</v>
      </c>
      <c r="C25" s="11">
        <v>336</v>
      </c>
      <c r="D25" s="11">
        <v>180</v>
      </c>
      <c r="E25" s="92">
        <v>262</v>
      </c>
      <c r="F25" s="92">
        <v>277</v>
      </c>
      <c r="G25" s="28">
        <f t="shared" si="2"/>
        <v>5.7251908396946494E-2</v>
      </c>
      <c r="H25" s="29">
        <f t="shared" si="3"/>
        <v>1.5959990338651808E-2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86</v>
      </c>
      <c r="C26" s="11">
        <v>96</v>
      </c>
      <c r="D26" s="11">
        <v>182</v>
      </c>
      <c r="E26" s="92">
        <v>161</v>
      </c>
      <c r="F26" s="92">
        <v>198</v>
      </c>
      <c r="G26" s="28">
        <f t="shared" si="2"/>
        <v>0.22981366459627339</v>
      </c>
      <c r="H26" s="29">
        <f t="shared" si="3"/>
        <v>0.23180421194953693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509</v>
      </c>
      <c r="C27" s="11">
        <v>444</v>
      </c>
      <c r="D27" s="11">
        <v>622</v>
      </c>
      <c r="E27" s="92">
        <v>645</v>
      </c>
      <c r="F27" s="92">
        <v>596</v>
      </c>
      <c r="G27" s="28">
        <f t="shared" si="2"/>
        <v>-7.5968992248061973E-2</v>
      </c>
      <c r="H27" s="29">
        <f t="shared" si="3"/>
        <v>4.0236574357779276E-2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10</v>
      </c>
      <c r="C28" s="11">
        <v>18</v>
      </c>
      <c r="D28" s="11">
        <v>51</v>
      </c>
      <c r="E28" s="92">
        <v>50</v>
      </c>
      <c r="F28" s="92">
        <v>33</v>
      </c>
      <c r="G28" s="28">
        <f t="shared" si="2"/>
        <v>-0.33999999999999997</v>
      </c>
      <c r="H28" s="29">
        <f t="shared" si="3"/>
        <v>0.34780941251294695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85</v>
      </c>
      <c r="C29" s="11">
        <v>50</v>
      </c>
      <c r="D29" s="11">
        <v>96</v>
      </c>
      <c r="E29" s="92">
        <v>88</v>
      </c>
      <c r="F29" s="92">
        <v>142</v>
      </c>
      <c r="G29" s="28">
        <f t="shared" si="2"/>
        <v>0.61363636363636354</v>
      </c>
      <c r="H29" s="29">
        <f t="shared" si="3"/>
        <v>0.13688714187561102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65</v>
      </c>
      <c r="C30" s="11">
        <v>94</v>
      </c>
      <c r="D30" s="11">
        <v>113</v>
      </c>
      <c r="E30" s="92">
        <v>146</v>
      </c>
      <c r="F30" s="92">
        <v>120</v>
      </c>
      <c r="G30" s="28">
        <f t="shared" si="2"/>
        <v>-0.17808219178082196</v>
      </c>
      <c r="H30" s="29">
        <f t="shared" si="3"/>
        <v>0.16564679083053058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53</v>
      </c>
      <c r="C31" s="11">
        <v>31</v>
      </c>
      <c r="D31" s="11">
        <v>46</v>
      </c>
      <c r="E31" s="92">
        <v>43</v>
      </c>
      <c r="F31" s="92">
        <v>35</v>
      </c>
      <c r="G31" s="28">
        <f t="shared" si="2"/>
        <v>-0.18604651162790697</v>
      </c>
      <c r="H31" s="29">
        <f t="shared" si="3"/>
        <v>-9.8536714351604271E-2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13</v>
      </c>
      <c r="C32" s="11">
        <v>3</v>
      </c>
      <c r="D32" s="11">
        <v>19</v>
      </c>
      <c r="E32" s="92">
        <v>10</v>
      </c>
      <c r="F32" s="92">
        <v>19</v>
      </c>
      <c r="G32" s="28">
        <f t="shared" si="2"/>
        <v>0.89999999999999991</v>
      </c>
      <c r="H32" s="29">
        <f t="shared" si="3"/>
        <v>9.9518553574234891E-2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53</v>
      </c>
      <c r="C33" s="11">
        <v>26</v>
      </c>
      <c r="D33" s="11">
        <v>83</v>
      </c>
      <c r="E33" s="92">
        <v>61</v>
      </c>
      <c r="F33" s="92">
        <v>56</v>
      </c>
      <c r="G33" s="28">
        <f t="shared" si="2"/>
        <v>-8.1967213114754078E-2</v>
      </c>
      <c r="H33" s="29">
        <f t="shared" si="3"/>
        <v>1.386011732393011E-2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60</v>
      </c>
      <c r="C34" s="79">
        <v>65</v>
      </c>
      <c r="D34" s="79">
        <v>87</v>
      </c>
      <c r="E34" s="92">
        <v>65</v>
      </c>
      <c r="F34" s="92">
        <v>48</v>
      </c>
      <c r="G34" s="28">
        <f t="shared" si="2"/>
        <v>-0.2615384615384615</v>
      </c>
      <c r="H34" s="29">
        <f t="shared" si="3"/>
        <v>-5.4258390996824168E-2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13</v>
      </c>
      <c r="C35" s="79">
        <v>14</v>
      </c>
      <c r="D35" s="79">
        <v>18</v>
      </c>
      <c r="E35" s="92">
        <v>16</v>
      </c>
      <c r="F35" s="92">
        <v>16</v>
      </c>
      <c r="G35" s="28">
        <f t="shared" si="2"/>
        <v>0</v>
      </c>
      <c r="H35" s="29">
        <f t="shared" si="3"/>
        <v>5.3280775695853322E-2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546</v>
      </c>
      <c r="C36" s="18">
        <v>709</v>
      </c>
      <c r="D36" s="18">
        <v>822</v>
      </c>
      <c r="E36" s="93">
        <v>994</v>
      </c>
      <c r="F36" s="93">
        <v>819</v>
      </c>
      <c r="G36" s="28">
        <f t="shared" si="0"/>
        <v>-0.176056338028169</v>
      </c>
      <c r="H36" s="29">
        <f t="shared" si="1"/>
        <v>0.1066819197003217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23784</v>
      </c>
      <c r="C37" s="68">
        <v>25461</v>
      </c>
      <c r="D37" s="68">
        <v>26890</v>
      </c>
      <c r="E37" s="68">
        <v>28397</v>
      </c>
      <c r="F37" s="68">
        <v>24714</v>
      </c>
      <c r="G37" s="71">
        <f t="shared" si="0"/>
        <v>-0.12969679895763642</v>
      </c>
      <c r="H37" s="72">
        <f t="shared" si="1"/>
        <v>9.6353234343053984E-3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88980</v>
      </c>
      <c r="C38" s="73">
        <v>95968</v>
      </c>
      <c r="D38" s="73">
        <v>94871</v>
      </c>
      <c r="E38" s="73">
        <v>99930</v>
      </c>
      <c r="F38" s="73">
        <v>92697</v>
      </c>
      <c r="G38" s="71">
        <f t="shared" si="0"/>
        <v>-7.2380666466526522E-2</v>
      </c>
      <c r="H38" s="71">
        <f t="shared" si="1"/>
        <v>1.0283637921010502E-2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110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73045</v>
      </c>
      <c r="C5" s="19">
        <v>85167</v>
      </c>
      <c r="D5" s="19">
        <v>90313</v>
      </c>
      <c r="E5" s="92">
        <v>81166</v>
      </c>
      <c r="F5" s="92">
        <v>78539</v>
      </c>
      <c r="G5" s="28">
        <f>IF(E5&gt;0,F5/E5-1,"-")</f>
        <v>-3.2365768918019899E-2</v>
      </c>
      <c r="H5" s="29">
        <f>IF(B5&gt;0,((F5/B5)^(1/4)-1),"-")</f>
        <v>1.8295251254744294E-2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16334</v>
      </c>
      <c r="C6" s="11">
        <v>15345</v>
      </c>
      <c r="D6" s="11">
        <v>13236</v>
      </c>
      <c r="E6" s="92">
        <v>13334</v>
      </c>
      <c r="F6" s="92">
        <v>10994</v>
      </c>
      <c r="G6" s="28">
        <f t="shared" ref="G6:G38" si="0">IF(E6&gt;0,F6/E6-1,"-")</f>
        <v>-0.17549122543872808</v>
      </c>
      <c r="H6" s="29">
        <f t="shared" ref="H6:H38" si="1">IF(B6&gt;0,((F6/B6)^(1/4)-1),"-")</f>
        <v>-9.423445689543386E-2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5973</v>
      </c>
      <c r="C7" s="11">
        <v>5966</v>
      </c>
      <c r="D7" s="11">
        <v>6983</v>
      </c>
      <c r="E7" s="92">
        <v>6391</v>
      </c>
      <c r="F7" s="92">
        <v>6504</v>
      </c>
      <c r="G7" s="28">
        <f t="shared" si="0"/>
        <v>1.7681114066656178E-2</v>
      </c>
      <c r="H7" s="29">
        <f t="shared" si="1"/>
        <v>2.1520306956127611E-2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2966</v>
      </c>
      <c r="C8" s="11">
        <v>2977</v>
      </c>
      <c r="D8" s="11">
        <v>3556</v>
      </c>
      <c r="E8" s="92">
        <v>3125</v>
      </c>
      <c r="F8" s="92">
        <v>3274</v>
      </c>
      <c r="G8" s="28">
        <f t="shared" si="0"/>
        <v>4.7679999999999945E-2</v>
      </c>
      <c r="H8" s="29">
        <f t="shared" si="1"/>
        <v>2.5007119898105667E-2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3872</v>
      </c>
      <c r="C9" s="11">
        <v>4580</v>
      </c>
      <c r="D9" s="11">
        <v>5336</v>
      </c>
      <c r="E9" s="92">
        <v>5010</v>
      </c>
      <c r="F9" s="92">
        <v>5108</v>
      </c>
      <c r="G9" s="28">
        <f t="shared" si="0"/>
        <v>1.9560878243513047E-2</v>
      </c>
      <c r="H9" s="29">
        <f t="shared" si="1"/>
        <v>7.171395303772754E-2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386</v>
      </c>
      <c r="C10" s="11">
        <v>340</v>
      </c>
      <c r="D10" s="11">
        <v>358</v>
      </c>
      <c r="E10" s="92">
        <v>332</v>
      </c>
      <c r="F10" s="92">
        <v>511</v>
      </c>
      <c r="G10" s="28">
        <f t="shared" si="0"/>
        <v>0.53915662650602414</v>
      </c>
      <c r="H10" s="29">
        <f t="shared" si="1"/>
        <v>7.2650893522478333E-2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174</v>
      </c>
      <c r="C11" s="11">
        <v>177</v>
      </c>
      <c r="D11" s="11">
        <v>157</v>
      </c>
      <c r="E11" s="92">
        <v>212</v>
      </c>
      <c r="F11" s="92">
        <v>228</v>
      </c>
      <c r="G11" s="28">
        <f t="shared" si="0"/>
        <v>7.547169811320753E-2</v>
      </c>
      <c r="H11" s="29">
        <f t="shared" si="1"/>
        <v>6.9907913301270108E-2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369</v>
      </c>
      <c r="C12" s="11">
        <v>380</v>
      </c>
      <c r="D12" s="11">
        <v>499</v>
      </c>
      <c r="E12" s="92">
        <v>573</v>
      </c>
      <c r="F12" s="92">
        <v>653</v>
      </c>
      <c r="G12" s="28">
        <f t="shared" si="0"/>
        <v>0.13961605584642234</v>
      </c>
      <c r="H12" s="29">
        <f t="shared" si="1"/>
        <v>0.15337810764901305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310</v>
      </c>
      <c r="C13" s="11">
        <v>344</v>
      </c>
      <c r="D13" s="11">
        <v>392</v>
      </c>
      <c r="E13" s="92">
        <v>468</v>
      </c>
      <c r="F13" s="92">
        <v>516</v>
      </c>
      <c r="G13" s="28">
        <f t="shared" si="0"/>
        <v>0.10256410256410264</v>
      </c>
      <c r="H13" s="29">
        <f t="shared" si="1"/>
        <v>0.13585266660807527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199</v>
      </c>
      <c r="C14" s="11">
        <v>198</v>
      </c>
      <c r="D14" s="11">
        <v>261</v>
      </c>
      <c r="E14" s="92">
        <v>231</v>
      </c>
      <c r="F14" s="92">
        <v>237</v>
      </c>
      <c r="G14" s="28">
        <f t="shared" si="0"/>
        <v>2.5974025974025983E-2</v>
      </c>
      <c r="H14" s="29">
        <f t="shared" si="1"/>
        <v>4.4657237377545567E-2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1412</v>
      </c>
      <c r="C15" s="11">
        <v>1239</v>
      </c>
      <c r="D15" s="11">
        <v>1476</v>
      </c>
      <c r="E15" s="92">
        <v>1377</v>
      </c>
      <c r="F15" s="92">
        <v>1538</v>
      </c>
      <c r="G15" s="28">
        <f t="shared" si="0"/>
        <v>0.11692084241103839</v>
      </c>
      <c r="H15" s="29">
        <f t="shared" si="1"/>
        <v>2.1598883664483148E-2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836</v>
      </c>
      <c r="C16" s="11">
        <v>851</v>
      </c>
      <c r="D16" s="11">
        <v>979</v>
      </c>
      <c r="E16" s="92">
        <v>850</v>
      </c>
      <c r="F16" s="92">
        <v>961</v>
      </c>
      <c r="G16" s="28">
        <f t="shared" ref="G16:G35" si="2">IF(E16&gt;0,F16/E16-1,"-")</f>
        <v>0.13058823529411767</v>
      </c>
      <c r="H16" s="29">
        <f t="shared" ref="H16:H35" si="3">IF(B16&gt;0,((F16/B16)^(1/4)-1),"-")</f>
        <v>3.5450345981117293E-2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173</v>
      </c>
      <c r="C17" s="11">
        <v>129</v>
      </c>
      <c r="D17" s="11">
        <v>148</v>
      </c>
      <c r="E17" s="92">
        <v>122</v>
      </c>
      <c r="F17" s="92">
        <v>184</v>
      </c>
      <c r="G17" s="28">
        <f t="shared" si="2"/>
        <v>0.50819672131147531</v>
      </c>
      <c r="H17" s="29">
        <f t="shared" si="3"/>
        <v>1.5530403245076707E-2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51</v>
      </c>
      <c r="C18" s="11">
        <v>83</v>
      </c>
      <c r="D18" s="11">
        <v>121</v>
      </c>
      <c r="E18" s="92">
        <v>84</v>
      </c>
      <c r="F18" s="92">
        <v>57</v>
      </c>
      <c r="G18" s="28">
        <f t="shared" si="2"/>
        <v>-0.3214285714285714</v>
      </c>
      <c r="H18" s="29">
        <f t="shared" si="3"/>
        <v>2.8196615313359485E-2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284</v>
      </c>
      <c r="C19" s="11">
        <v>244</v>
      </c>
      <c r="D19" s="11">
        <v>231</v>
      </c>
      <c r="E19" s="92">
        <v>369</v>
      </c>
      <c r="F19" s="92">
        <v>293</v>
      </c>
      <c r="G19" s="28">
        <f t="shared" si="2"/>
        <v>-0.20596205962059622</v>
      </c>
      <c r="H19" s="29">
        <f t="shared" si="3"/>
        <v>7.8300887712663414E-3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343</v>
      </c>
      <c r="C20" s="11">
        <v>478</v>
      </c>
      <c r="D20" s="11">
        <v>549</v>
      </c>
      <c r="E20" s="92">
        <v>569</v>
      </c>
      <c r="F20" s="92">
        <v>472</v>
      </c>
      <c r="G20" s="28">
        <f t="shared" si="2"/>
        <v>-0.17047451669595781</v>
      </c>
      <c r="H20" s="29">
        <f t="shared" si="3"/>
        <v>8.3083574637235813E-2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142</v>
      </c>
      <c r="C21" s="11">
        <v>245</v>
      </c>
      <c r="D21" s="11">
        <v>315</v>
      </c>
      <c r="E21" s="92">
        <v>230</v>
      </c>
      <c r="F21" s="92">
        <v>274</v>
      </c>
      <c r="G21" s="28">
        <f t="shared" si="2"/>
        <v>0.19130434782608696</v>
      </c>
      <c r="H21" s="29">
        <f t="shared" si="3"/>
        <v>0.17859760600067753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90</v>
      </c>
      <c r="C22" s="11">
        <v>85</v>
      </c>
      <c r="D22" s="11">
        <v>147</v>
      </c>
      <c r="E22" s="92">
        <v>174</v>
      </c>
      <c r="F22" s="92">
        <v>152</v>
      </c>
      <c r="G22" s="28">
        <f t="shared" si="2"/>
        <v>-0.12643678160919536</v>
      </c>
      <c r="H22" s="29">
        <f t="shared" si="3"/>
        <v>0.13998797331720203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108</v>
      </c>
      <c r="C23" s="79">
        <v>114</v>
      </c>
      <c r="D23" s="79">
        <v>165</v>
      </c>
      <c r="E23" s="92">
        <v>181</v>
      </c>
      <c r="F23" s="92">
        <v>216</v>
      </c>
      <c r="G23" s="28">
        <f t="shared" si="2"/>
        <v>0.19337016574585641</v>
      </c>
      <c r="H23" s="29">
        <f t="shared" si="3"/>
        <v>0.18920711500272103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80</v>
      </c>
      <c r="C24" s="11">
        <v>122</v>
      </c>
      <c r="D24" s="11">
        <v>134</v>
      </c>
      <c r="E24" s="92">
        <v>80</v>
      </c>
      <c r="F24" s="92">
        <v>175</v>
      </c>
      <c r="G24" s="28">
        <f t="shared" si="2"/>
        <v>1.1875</v>
      </c>
      <c r="H24" s="29">
        <f t="shared" si="3"/>
        <v>0.21614963954889377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394</v>
      </c>
      <c r="C25" s="11">
        <v>440</v>
      </c>
      <c r="D25" s="11">
        <v>1083</v>
      </c>
      <c r="E25" s="92">
        <v>558</v>
      </c>
      <c r="F25" s="92">
        <v>675</v>
      </c>
      <c r="G25" s="28">
        <f t="shared" si="2"/>
        <v>0.20967741935483875</v>
      </c>
      <c r="H25" s="29">
        <f t="shared" si="3"/>
        <v>0.14406813001546714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169</v>
      </c>
      <c r="C26" s="11">
        <v>229</v>
      </c>
      <c r="D26" s="11">
        <v>305</v>
      </c>
      <c r="E26" s="92">
        <v>384</v>
      </c>
      <c r="F26" s="92">
        <v>325</v>
      </c>
      <c r="G26" s="28">
        <f t="shared" si="2"/>
        <v>-0.15364583333333337</v>
      </c>
      <c r="H26" s="29">
        <f t="shared" si="3"/>
        <v>0.17760370692481797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888</v>
      </c>
      <c r="C27" s="11">
        <v>1230</v>
      </c>
      <c r="D27" s="11">
        <v>1565</v>
      </c>
      <c r="E27" s="92">
        <v>1671</v>
      </c>
      <c r="F27" s="92">
        <v>1679</v>
      </c>
      <c r="G27" s="28">
        <f t="shared" si="2"/>
        <v>4.7875523638540862E-3</v>
      </c>
      <c r="H27" s="29">
        <f t="shared" si="3"/>
        <v>0.17262576579164235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111</v>
      </c>
      <c r="C28" s="11">
        <v>94</v>
      </c>
      <c r="D28" s="11">
        <v>137</v>
      </c>
      <c r="E28" s="92">
        <v>174</v>
      </c>
      <c r="F28" s="92">
        <v>171</v>
      </c>
      <c r="G28" s="28">
        <f t="shared" si="2"/>
        <v>-1.7241379310344862E-2</v>
      </c>
      <c r="H28" s="29">
        <f t="shared" si="3"/>
        <v>0.11408488701787234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212</v>
      </c>
      <c r="C29" s="11">
        <v>296</v>
      </c>
      <c r="D29" s="11">
        <v>361</v>
      </c>
      <c r="E29" s="92">
        <v>308</v>
      </c>
      <c r="F29" s="92">
        <v>448</v>
      </c>
      <c r="G29" s="28">
        <f t="shared" si="2"/>
        <v>0.45454545454545459</v>
      </c>
      <c r="H29" s="29">
        <f t="shared" si="3"/>
        <v>0.20568966513911113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77</v>
      </c>
      <c r="C30" s="11">
        <v>174</v>
      </c>
      <c r="D30" s="11">
        <v>98</v>
      </c>
      <c r="E30" s="92">
        <v>354</v>
      </c>
      <c r="F30" s="92">
        <v>310</v>
      </c>
      <c r="G30" s="28">
        <f t="shared" si="2"/>
        <v>-0.12429378531073443</v>
      </c>
      <c r="H30" s="29">
        <f t="shared" si="3"/>
        <v>0.4165037942673977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109</v>
      </c>
      <c r="C31" s="11">
        <v>78</v>
      </c>
      <c r="D31" s="11">
        <v>262</v>
      </c>
      <c r="E31" s="92">
        <v>90</v>
      </c>
      <c r="F31" s="92">
        <v>101</v>
      </c>
      <c r="G31" s="28">
        <f t="shared" si="2"/>
        <v>0.12222222222222223</v>
      </c>
      <c r="H31" s="29">
        <f t="shared" si="3"/>
        <v>-1.8876407728728894E-2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48</v>
      </c>
      <c r="C32" s="11">
        <v>91</v>
      </c>
      <c r="D32" s="11">
        <v>70</v>
      </c>
      <c r="E32" s="92">
        <v>130</v>
      </c>
      <c r="F32" s="92">
        <v>143</v>
      </c>
      <c r="G32" s="28">
        <f t="shared" si="2"/>
        <v>0.10000000000000009</v>
      </c>
      <c r="H32" s="29">
        <f t="shared" si="3"/>
        <v>0.31378318788426096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155</v>
      </c>
      <c r="C33" s="11">
        <v>137</v>
      </c>
      <c r="D33" s="11">
        <v>196</v>
      </c>
      <c r="E33" s="92">
        <v>185</v>
      </c>
      <c r="F33" s="92">
        <v>148</v>
      </c>
      <c r="G33" s="28">
        <f t="shared" si="2"/>
        <v>-0.19999999999999996</v>
      </c>
      <c r="H33" s="29">
        <f t="shared" si="3"/>
        <v>-1.1486728722431172E-2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81</v>
      </c>
      <c r="C34" s="79">
        <v>84</v>
      </c>
      <c r="D34" s="79">
        <v>200</v>
      </c>
      <c r="E34" s="92">
        <v>130</v>
      </c>
      <c r="F34" s="92">
        <v>132</v>
      </c>
      <c r="G34" s="28">
        <f t="shared" si="2"/>
        <v>1.538461538461533E-2</v>
      </c>
      <c r="H34" s="29">
        <f t="shared" si="3"/>
        <v>0.12985374142339801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48</v>
      </c>
      <c r="C35" s="79">
        <v>49</v>
      </c>
      <c r="D35" s="79">
        <v>58</v>
      </c>
      <c r="E35" s="92">
        <v>59</v>
      </c>
      <c r="F35" s="92">
        <v>42</v>
      </c>
      <c r="G35" s="28">
        <f t="shared" si="2"/>
        <v>-0.28813559322033899</v>
      </c>
      <c r="H35" s="29">
        <f t="shared" si="3"/>
        <v>-3.2831789866165306E-2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1324</v>
      </c>
      <c r="C36" s="18">
        <v>1477</v>
      </c>
      <c r="D36" s="18">
        <v>1684</v>
      </c>
      <c r="E36" s="93">
        <v>2026</v>
      </c>
      <c r="F36" s="93">
        <v>2398</v>
      </c>
      <c r="G36" s="28">
        <f t="shared" si="0"/>
        <v>0.18361303060217171</v>
      </c>
      <c r="H36" s="29">
        <f t="shared" si="1"/>
        <v>0.16008630100917687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37718</v>
      </c>
      <c r="C37" s="68">
        <v>38276</v>
      </c>
      <c r="D37" s="68">
        <v>41062</v>
      </c>
      <c r="E37" s="68">
        <v>39781</v>
      </c>
      <c r="F37" s="68">
        <v>38919</v>
      </c>
      <c r="G37" s="71">
        <f t="shared" si="0"/>
        <v>-2.1668635780900392E-2</v>
      </c>
      <c r="H37" s="72">
        <f t="shared" si="1"/>
        <v>7.8670663099955629E-3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110763</v>
      </c>
      <c r="C38" s="73">
        <v>123443</v>
      </c>
      <c r="D38" s="73">
        <v>131375</v>
      </c>
      <c r="E38" s="73">
        <v>120947</v>
      </c>
      <c r="F38" s="73">
        <v>117458</v>
      </c>
      <c r="G38" s="71">
        <f t="shared" si="0"/>
        <v>-2.8847346358322201E-2</v>
      </c>
      <c r="H38" s="71">
        <f t="shared" si="1"/>
        <v>1.4780172112403456E-2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99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85750</v>
      </c>
      <c r="C5" s="19">
        <v>95028</v>
      </c>
      <c r="D5" s="19">
        <v>100518</v>
      </c>
      <c r="E5" s="92">
        <v>110484</v>
      </c>
      <c r="F5" s="92">
        <v>115064</v>
      </c>
      <c r="G5" s="28">
        <f>IF(E5&gt;0,F5/E5-1,"-")</f>
        <v>4.145396618514896E-2</v>
      </c>
      <c r="H5" s="29">
        <f>IF(B5&gt;0,((F5/B5)^(1/4)-1),"-")</f>
        <v>7.6282638372465739E-2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29801</v>
      </c>
      <c r="C6" s="11">
        <v>30389</v>
      </c>
      <c r="D6" s="11">
        <v>37115</v>
      </c>
      <c r="E6" s="92">
        <v>36792</v>
      </c>
      <c r="F6" s="92">
        <v>30505</v>
      </c>
      <c r="G6" s="28">
        <f t="shared" ref="G6:G38" si="0">IF(E6&gt;0,F6/E6-1,"-")</f>
        <v>-0.17087953903022401</v>
      </c>
      <c r="H6" s="29">
        <f t="shared" ref="H6:H38" si="1">IF(B6&gt;0,((F6/B6)^(1/4)-1),"-")</f>
        <v>5.8542330880784199E-3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19437</v>
      </c>
      <c r="C7" s="11">
        <v>20812</v>
      </c>
      <c r="D7" s="11">
        <v>23334</v>
      </c>
      <c r="E7" s="92">
        <v>25075</v>
      </c>
      <c r="F7" s="92">
        <v>25175</v>
      </c>
      <c r="G7" s="28">
        <f t="shared" si="0"/>
        <v>3.9880358923229942E-3</v>
      </c>
      <c r="H7" s="29">
        <f t="shared" si="1"/>
        <v>6.6805045753453474E-2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20927</v>
      </c>
      <c r="C8" s="11">
        <v>19845</v>
      </c>
      <c r="D8" s="11">
        <v>14734</v>
      </c>
      <c r="E8" s="92">
        <v>16931</v>
      </c>
      <c r="F8" s="92">
        <v>15632</v>
      </c>
      <c r="G8" s="28">
        <f t="shared" si="0"/>
        <v>-7.6723170515622274E-2</v>
      </c>
      <c r="H8" s="29">
        <f t="shared" si="1"/>
        <v>-7.0334117940774821E-2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9699</v>
      </c>
      <c r="C9" s="11">
        <v>11490</v>
      </c>
      <c r="D9" s="11">
        <v>10900</v>
      </c>
      <c r="E9" s="92">
        <v>12061</v>
      </c>
      <c r="F9" s="92">
        <v>10430</v>
      </c>
      <c r="G9" s="28">
        <f t="shared" si="0"/>
        <v>-0.13522925130586183</v>
      </c>
      <c r="H9" s="29">
        <f t="shared" si="1"/>
        <v>1.8331873497405615E-2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503</v>
      </c>
      <c r="C10" s="11">
        <v>589</v>
      </c>
      <c r="D10" s="11">
        <v>566</v>
      </c>
      <c r="E10" s="92">
        <v>741</v>
      </c>
      <c r="F10" s="92">
        <v>603</v>
      </c>
      <c r="G10" s="28">
        <f t="shared" si="0"/>
        <v>-0.18623481781376516</v>
      </c>
      <c r="H10" s="29">
        <f t="shared" si="1"/>
        <v>4.637494418508048E-2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347</v>
      </c>
      <c r="C11" s="11">
        <v>315</v>
      </c>
      <c r="D11" s="11">
        <v>283</v>
      </c>
      <c r="E11" s="92">
        <v>286</v>
      </c>
      <c r="F11" s="92">
        <v>413</v>
      </c>
      <c r="G11" s="28">
        <f t="shared" si="0"/>
        <v>0.44405594405594395</v>
      </c>
      <c r="H11" s="29">
        <f t="shared" si="1"/>
        <v>4.4492063124353276E-2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716</v>
      </c>
      <c r="C12" s="11">
        <v>854</v>
      </c>
      <c r="D12" s="11">
        <v>849</v>
      </c>
      <c r="E12" s="92">
        <v>799</v>
      </c>
      <c r="F12" s="92">
        <v>777</v>
      </c>
      <c r="G12" s="28">
        <f t="shared" si="0"/>
        <v>-2.7534418022528206E-2</v>
      </c>
      <c r="H12" s="29">
        <f t="shared" si="1"/>
        <v>2.0650374184948195E-2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635</v>
      </c>
      <c r="C13" s="11">
        <v>528</v>
      </c>
      <c r="D13" s="11">
        <v>665</v>
      </c>
      <c r="E13" s="92">
        <v>738</v>
      </c>
      <c r="F13" s="92">
        <v>765</v>
      </c>
      <c r="G13" s="28">
        <f t="shared" si="0"/>
        <v>3.6585365853658569E-2</v>
      </c>
      <c r="H13" s="29">
        <f t="shared" si="1"/>
        <v>4.7663774677071169E-2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382</v>
      </c>
      <c r="C14" s="11">
        <v>351</v>
      </c>
      <c r="D14" s="11">
        <v>421</v>
      </c>
      <c r="E14" s="92">
        <v>404</v>
      </c>
      <c r="F14" s="92">
        <v>318</v>
      </c>
      <c r="G14" s="28">
        <f t="shared" si="0"/>
        <v>-0.21287128712871284</v>
      </c>
      <c r="H14" s="29">
        <f t="shared" si="1"/>
        <v>-4.4807421982911877E-2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2944</v>
      </c>
      <c r="C15" s="11">
        <v>2973</v>
      </c>
      <c r="D15" s="11">
        <v>3008</v>
      </c>
      <c r="E15" s="92">
        <v>4206</v>
      </c>
      <c r="F15" s="92">
        <v>3941</v>
      </c>
      <c r="G15" s="28">
        <f t="shared" si="0"/>
        <v>-6.3005230622919628E-2</v>
      </c>
      <c r="H15" s="29">
        <f t="shared" si="1"/>
        <v>7.5640528214165004E-2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1403</v>
      </c>
      <c r="C16" s="11">
        <v>2200</v>
      </c>
      <c r="D16" s="11">
        <v>1815</v>
      </c>
      <c r="E16" s="92">
        <v>1838</v>
      </c>
      <c r="F16" s="92">
        <v>2178</v>
      </c>
      <c r="G16" s="28">
        <f t="shared" ref="G16:G35" si="2">IF(E16&gt;0,F16/E16-1,"-")</f>
        <v>0.18498367791077253</v>
      </c>
      <c r="H16" s="29">
        <f t="shared" ref="H16:H35" si="3">IF(B16&gt;0,((F16/B16)^(1/4)-1),"-")</f>
        <v>0.11622064595679649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389</v>
      </c>
      <c r="C17" s="11">
        <v>290</v>
      </c>
      <c r="D17" s="11">
        <v>354</v>
      </c>
      <c r="E17" s="92">
        <v>408</v>
      </c>
      <c r="F17" s="92">
        <v>477</v>
      </c>
      <c r="G17" s="28">
        <f t="shared" si="2"/>
        <v>0.16911764705882359</v>
      </c>
      <c r="H17" s="29">
        <f t="shared" si="3"/>
        <v>5.2306358071415815E-2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136</v>
      </c>
      <c r="C18" s="11">
        <v>78</v>
      </c>
      <c r="D18" s="11">
        <v>216</v>
      </c>
      <c r="E18" s="92">
        <v>214</v>
      </c>
      <c r="F18" s="92">
        <v>304</v>
      </c>
      <c r="G18" s="28">
        <f t="shared" si="2"/>
        <v>0.42056074766355134</v>
      </c>
      <c r="H18" s="29">
        <f t="shared" si="3"/>
        <v>0.22273873055236293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261</v>
      </c>
      <c r="C19" s="11">
        <v>297</v>
      </c>
      <c r="D19" s="11">
        <v>361</v>
      </c>
      <c r="E19" s="92">
        <v>368</v>
      </c>
      <c r="F19" s="92">
        <v>359</v>
      </c>
      <c r="G19" s="28">
        <f t="shared" si="2"/>
        <v>-2.4456521739130488E-2</v>
      </c>
      <c r="H19" s="29">
        <f t="shared" si="3"/>
        <v>8.2962666679658348E-2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1681</v>
      </c>
      <c r="C20" s="11">
        <v>1704</v>
      </c>
      <c r="D20" s="11">
        <v>1889</v>
      </c>
      <c r="E20" s="92">
        <v>1845</v>
      </c>
      <c r="F20" s="92">
        <v>2004</v>
      </c>
      <c r="G20" s="28">
        <f t="shared" si="2"/>
        <v>8.6178861788617889E-2</v>
      </c>
      <c r="H20" s="29">
        <f t="shared" si="3"/>
        <v>4.4918698800250789E-2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405</v>
      </c>
      <c r="C21" s="11">
        <v>693</v>
      </c>
      <c r="D21" s="11">
        <v>555</v>
      </c>
      <c r="E21" s="92">
        <v>750</v>
      </c>
      <c r="F21" s="92">
        <v>634</v>
      </c>
      <c r="G21" s="28">
        <f t="shared" si="2"/>
        <v>-0.15466666666666662</v>
      </c>
      <c r="H21" s="29">
        <f t="shared" si="3"/>
        <v>0.11855812982643954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352</v>
      </c>
      <c r="C22" s="11">
        <v>166</v>
      </c>
      <c r="D22" s="11">
        <v>299</v>
      </c>
      <c r="E22" s="92">
        <v>189</v>
      </c>
      <c r="F22" s="92">
        <v>225</v>
      </c>
      <c r="G22" s="28">
        <f t="shared" si="2"/>
        <v>0.19047619047619047</v>
      </c>
      <c r="H22" s="29">
        <f t="shared" si="3"/>
        <v>-0.10585085900978519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204</v>
      </c>
      <c r="C23" s="79">
        <v>158</v>
      </c>
      <c r="D23" s="79">
        <v>276</v>
      </c>
      <c r="E23" s="92">
        <v>289</v>
      </c>
      <c r="F23" s="92">
        <v>376</v>
      </c>
      <c r="G23" s="28">
        <f t="shared" si="2"/>
        <v>0.30103806228373697</v>
      </c>
      <c r="H23" s="29">
        <f t="shared" si="3"/>
        <v>0.16517033588088115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350</v>
      </c>
      <c r="C24" s="11">
        <v>277</v>
      </c>
      <c r="D24" s="11">
        <v>316</v>
      </c>
      <c r="E24" s="92">
        <v>402</v>
      </c>
      <c r="F24" s="92">
        <v>370</v>
      </c>
      <c r="G24" s="28">
        <f t="shared" si="2"/>
        <v>-7.9601990049751215E-2</v>
      </c>
      <c r="H24" s="29">
        <f t="shared" si="3"/>
        <v>1.3989411481672098E-2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547</v>
      </c>
      <c r="C25" s="11">
        <v>727</v>
      </c>
      <c r="D25" s="11">
        <v>559</v>
      </c>
      <c r="E25" s="92">
        <v>827</v>
      </c>
      <c r="F25" s="92">
        <v>1376</v>
      </c>
      <c r="G25" s="28">
        <f t="shared" si="2"/>
        <v>0.66384522370012089</v>
      </c>
      <c r="H25" s="29">
        <f t="shared" si="3"/>
        <v>0.25938285583563059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489</v>
      </c>
      <c r="C26" s="11">
        <v>559</v>
      </c>
      <c r="D26" s="11">
        <v>483</v>
      </c>
      <c r="E26" s="92">
        <v>514</v>
      </c>
      <c r="F26" s="92">
        <v>717</v>
      </c>
      <c r="G26" s="28">
        <f t="shared" si="2"/>
        <v>0.39494163424124507</v>
      </c>
      <c r="H26" s="29">
        <f t="shared" si="3"/>
        <v>0.1004050483308605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1495</v>
      </c>
      <c r="C27" s="11">
        <v>1475</v>
      </c>
      <c r="D27" s="11">
        <v>1735</v>
      </c>
      <c r="E27" s="92">
        <v>1765</v>
      </c>
      <c r="F27" s="92">
        <v>1553</v>
      </c>
      <c r="G27" s="28">
        <f t="shared" si="2"/>
        <v>-0.1201133144475921</v>
      </c>
      <c r="H27" s="29">
        <f t="shared" si="3"/>
        <v>9.5610014460467685E-3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255</v>
      </c>
      <c r="C28" s="11">
        <v>341</v>
      </c>
      <c r="D28" s="11">
        <v>312</v>
      </c>
      <c r="E28" s="92">
        <v>374</v>
      </c>
      <c r="F28" s="92">
        <v>280</v>
      </c>
      <c r="G28" s="28">
        <f t="shared" si="2"/>
        <v>-0.25133689839572193</v>
      </c>
      <c r="H28" s="29">
        <f t="shared" si="3"/>
        <v>2.3657005051578528E-2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384</v>
      </c>
      <c r="C29" s="11">
        <v>446</v>
      </c>
      <c r="D29" s="11">
        <v>363</v>
      </c>
      <c r="E29" s="92">
        <v>424</v>
      </c>
      <c r="F29" s="92">
        <v>386</v>
      </c>
      <c r="G29" s="28">
        <f t="shared" si="2"/>
        <v>-8.9622641509433998E-2</v>
      </c>
      <c r="H29" s="29">
        <f t="shared" si="3"/>
        <v>1.2995479007920085E-3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356</v>
      </c>
      <c r="C30" s="11">
        <v>548</v>
      </c>
      <c r="D30" s="11">
        <v>825</v>
      </c>
      <c r="E30" s="92">
        <v>1009</v>
      </c>
      <c r="F30" s="92">
        <v>996</v>
      </c>
      <c r="G30" s="28">
        <f t="shared" si="2"/>
        <v>-1.2884043607532258E-2</v>
      </c>
      <c r="H30" s="29">
        <f t="shared" si="3"/>
        <v>0.29330910517972053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418</v>
      </c>
      <c r="C31" s="11">
        <v>278</v>
      </c>
      <c r="D31" s="11">
        <v>418</v>
      </c>
      <c r="E31" s="92">
        <v>505</v>
      </c>
      <c r="F31" s="92">
        <v>416</v>
      </c>
      <c r="G31" s="28">
        <f t="shared" si="2"/>
        <v>-0.17623762376237628</v>
      </c>
      <c r="H31" s="29">
        <f t="shared" si="3"/>
        <v>-1.1983245009618004E-3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75</v>
      </c>
      <c r="C32" s="11">
        <v>72</v>
      </c>
      <c r="D32" s="11">
        <v>85</v>
      </c>
      <c r="E32" s="92">
        <v>102</v>
      </c>
      <c r="F32" s="92">
        <v>195</v>
      </c>
      <c r="G32" s="28">
        <f t="shared" si="2"/>
        <v>0.91176470588235303</v>
      </c>
      <c r="H32" s="29">
        <f t="shared" si="3"/>
        <v>0.26982343247386553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370</v>
      </c>
      <c r="C33" s="11">
        <v>187</v>
      </c>
      <c r="D33" s="11">
        <v>466</v>
      </c>
      <c r="E33" s="92">
        <v>390</v>
      </c>
      <c r="F33" s="92">
        <v>492</v>
      </c>
      <c r="G33" s="28">
        <f t="shared" si="2"/>
        <v>0.2615384615384615</v>
      </c>
      <c r="H33" s="29">
        <f t="shared" si="3"/>
        <v>7.3843134024080381E-2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221</v>
      </c>
      <c r="C34" s="79">
        <v>170</v>
      </c>
      <c r="D34" s="79">
        <v>252</v>
      </c>
      <c r="E34" s="92">
        <v>304</v>
      </c>
      <c r="F34" s="92">
        <v>214</v>
      </c>
      <c r="G34" s="28">
        <f t="shared" si="2"/>
        <v>-0.29605263157894735</v>
      </c>
      <c r="H34" s="29">
        <f t="shared" si="3"/>
        <v>-8.0143838230148923E-3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48</v>
      </c>
      <c r="C35" s="79">
        <v>265</v>
      </c>
      <c r="D35" s="79">
        <v>158</v>
      </c>
      <c r="E35" s="92">
        <v>360</v>
      </c>
      <c r="F35" s="92">
        <v>122</v>
      </c>
      <c r="G35" s="28">
        <f t="shared" si="2"/>
        <v>-0.66111111111111109</v>
      </c>
      <c r="H35" s="29">
        <f t="shared" si="3"/>
        <v>0.26264030473544442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2691</v>
      </c>
      <c r="C36" s="18">
        <v>2630</v>
      </c>
      <c r="D36" s="18">
        <v>2603</v>
      </c>
      <c r="E36" s="93">
        <v>3110</v>
      </c>
      <c r="F36" s="93">
        <v>3074</v>
      </c>
      <c r="G36" s="28">
        <f t="shared" si="0"/>
        <v>-1.1575562700964603E-2</v>
      </c>
      <c r="H36" s="29">
        <f t="shared" si="1"/>
        <v>3.3826217048765095E-2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97921</v>
      </c>
      <c r="C37" s="68">
        <v>101707</v>
      </c>
      <c r="D37" s="68">
        <v>106215</v>
      </c>
      <c r="E37" s="68">
        <v>114020</v>
      </c>
      <c r="F37" s="68">
        <v>105307</v>
      </c>
      <c r="G37" s="71">
        <f t="shared" si="0"/>
        <v>-7.6416418172250533E-2</v>
      </c>
      <c r="H37" s="72">
        <f t="shared" si="1"/>
        <v>1.8345972637105801E-2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183671</v>
      </c>
      <c r="C38" s="73">
        <v>196735</v>
      </c>
      <c r="D38" s="73">
        <v>206733</v>
      </c>
      <c r="E38" s="73">
        <v>224504</v>
      </c>
      <c r="F38" s="73">
        <v>220371</v>
      </c>
      <c r="G38" s="71">
        <f t="shared" si="0"/>
        <v>-1.8409471546164013E-2</v>
      </c>
      <c r="H38" s="71">
        <f t="shared" si="1"/>
        <v>4.6594535762063183E-2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100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 t="s">
        <v>109</v>
      </c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418315</v>
      </c>
      <c r="C5" s="19">
        <v>392240</v>
      </c>
      <c r="D5" s="19">
        <v>408176</v>
      </c>
      <c r="E5" s="92">
        <v>418193</v>
      </c>
      <c r="F5" s="92">
        <v>415861</v>
      </c>
      <c r="G5" s="28">
        <f>IF(E5&gt;0,F5/E5-1,"-")</f>
        <v>-5.5763726317752393E-3</v>
      </c>
      <c r="H5" s="29">
        <f>IF(B5&gt;0,((F5/B5)^(1/4)-1),"-")</f>
        <v>-1.4698355884622538E-3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244923</v>
      </c>
      <c r="C6" s="11">
        <v>260741</v>
      </c>
      <c r="D6" s="11">
        <v>261601</v>
      </c>
      <c r="E6" s="92">
        <v>180886</v>
      </c>
      <c r="F6" s="92">
        <v>164781</v>
      </c>
      <c r="G6" s="28">
        <f t="shared" ref="G6:G38" si="0">IF(E6&gt;0,F6/E6-1,"-")</f>
        <v>-8.9033977201110059E-2</v>
      </c>
      <c r="H6" s="29">
        <f t="shared" ref="H6:H38" si="1">IF(B6&gt;0,((F6/B6)^(1/4)-1),"-")</f>
        <v>-9.4331232856700309E-2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53785</v>
      </c>
      <c r="C7" s="11">
        <v>62577</v>
      </c>
      <c r="D7" s="11">
        <v>58025</v>
      </c>
      <c r="E7" s="92">
        <v>51714</v>
      </c>
      <c r="F7" s="92">
        <v>48359</v>
      </c>
      <c r="G7" s="28">
        <f t="shared" si="0"/>
        <v>-6.487604903894495E-2</v>
      </c>
      <c r="H7" s="29">
        <f t="shared" si="1"/>
        <v>-2.6235282487393596E-2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34632</v>
      </c>
      <c r="C8" s="11">
        <v>38517</v>
      </c>
      <c r="D8" s="11">
        <v>37373</v>
      </c>
      <c r="E8" s="92">
        <v>41417</v>
      </c>
      <c r="F8" s="92">
        <v>40848</v>
      </c>
      <c r="G8" s="28">
        <f t="shared" si="0"/>
        <v>-1.3738320013521044E-2</v>
      </c>
      <c r="H8" s="29">
        <f t="shared" si="1"/>
        <v>4.2133378553214307E-2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8948</v>
      </c>
      <c r="C9" s="11">
        <v>9314</v>
      </c>
      <c r="D9" s="11">
        <v>9543</v>
      </c>
      <c r="E9" s="92">
        <v>10720</v>
      </c>
      <c r="F9" s="92">
        <v>8937</v>
      </c>
      <c r="G9" s="28">
        <f t="shared" si="0"/>
        <v>-0.16632462686567162</v>
      </c>
      <c r="H9" s="29">
        <f t="shared" si="1"/>
        <v>-3.0747302763400874E-4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3220</v>
      </c>
      <c r="C10" s="11">
        <v>2973</v>
      </c>
      <c r="D10" s="11">
        <v>3186</v>
      </c>
      <c r="E10" s="92">
        <v>2702</v>
      </c>
      <c r="F10" s="92">
        <v>2393</v>
      </c>
      <c r="G10" s="28">
        <f t="shared" si="0"/>
        <v>-0.11435973353071793</v>
      </c>
      <c r="H10" s="29">
        <f t="shared" si="1"/>
        <v>-7.152180971502109E-2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230</v>
      </c>
      <c r="C11" s="11">
        <v>259</v>
      </c>
      <c r="D11" s="11">
        <v>444</v>
      </c>
      <c r="E11" s="92">
        <v>671</v>
      </c>
      <c r="F11" s="92">
        <v>436</v>
      </c>
      <c r="G11" s="28">
        <f t="shared" si="0"/>
        <v>-0.35022354694485847</v>
      </c>
      <c r="H11" s="29">
        <f t="shared" si="1"/>
        <v>0.17338265269625963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1067</v>
      </c>
      <c r="C12" s="11">
        <v>844</v>
      </c>
      <c r="D12" s="11">
        <v>919</v>
      </c>
      <c r="E12" s="92">
        <v>859</v>
      </c>
      <c r="F12" s="92">
        <v>949</v>
      </c>
      <c r="G12" s="28">
        <f t="shared" si="0"/>
        <v>0.10477299185098943</v>
      </c>
      <c r="H12" s="29">
        <f t="shared" si="1"/>
        <v>-2.8874298324452652E-2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603</v>
      </c>
      <c r="C13" s="11">
        <v>697</v>
      </c>
      <c r="D13" s="11">
        <v>617</v>
      </c>
      <c r="E13" s="92">
        <v>710</v>
      </c>
      <c r="F13" s="92">
        <v>655</v>
      </c>
      <c r="G13" s="28">
        <f t="shared" si="0"/>
        <v>-7.7464788732394374E-2</v>
      </c>
      <c r="H13" s="29">
        <f t="shared" si="1"/>
        <v>2.0894812344728786E-2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231</v>
      </c>
      <c r="C14" s="11">
        <v>221</v>
      </c>
      <c r="D14" s="11">
        <v>129</v>
      </c>
      <c r="E14" s="92">
        <v>216</v>
      </c>
      <c r="F14" s="92">
        <v>208</v>
      </c>
      <c r="G14" s="28">
        <f t="shared" si="0"/>
        <v>-3.703703703703709E-2</v>
      </c>
      <c r="H14" s="29">
        <f t="shared" si="1"/>
        <v>-2.5879150627420633E-2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2248</v>
      </c>
      <c r="C15" s="11">
        <v>2556</v>
      </c>
      <c r="D15" s="11">
        <v>2333</v>
      </c>
      <c r="E15" s="92">
        <v>2141</v>
      </c>
      <c r="F15" s="92">
        <v>2063</v>
      </c>
      <c r="G15" s="28">
        <f t="shared" si="0"/>
        <v>-3.6431574030826752E-2</v>
      </c>
      <c r="H15" s="29">
        <f t="shared" si="1"/>
        <v>-2.1241086295689215E-2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1201</v>
      </c>
      <c r="C16" s="11">
        <v>1986</v>
      </c>
      <c r="D16" s="11">
        <v>1436</v>
      </c>
      <c r="E16" s="92">
        <v>1456</v>
      </c>
      <c r="F16" s="92">
        <v>936</v>
      </c>
      <c r="G16" s="28">
        <f t="shared" ref="G16:G35" si="2">IF(E16&gt;0,F16/E16-1,"-")</f>
        <v>-0.3571428571428571</v>
      </c>
      <c r="H16" s="29">
        <f t="shared" ref="H16:H35" si="3">IF(B16&gt;0,((F16/B16)^(1/4)-1),"-")</f>
        <v>-6.0421197327835241E-2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167</v>
      </c>
      <c r="C17" s="11">
        <v>168</v>
      </c>
      <c r="D17" s="11">
        <v>174</v>
      </c>
      <c r="E17" s="92">
        <v>125</v>
      </c>
      <c r="F17" s="92">
        <v>209</v>
      </c>
      <c r="G17" s="28">
        <f t="shared" si="2"/>
        <v>0.67199999999999993</v>
      </c>
      <c r="H17" s="29">
        <f t="shared" si="3"/>
        <v>5.7687699586545405E-2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122</v>
      </c>
      <c r="C18" s="11">
        <v>80</v>
      </c>
      <c r="D18" s="11">
        <v>100</v>
      </c>
      <c r="E18" s="92">
        <v>159</v>
      </c>
      <c r="F18" s="92">
        <v>65</v>
      </c>
      <c r="G18" s="28">
        <f t="shared" si="2"/>
        <v>-0.5911949685534591</v>
      </c>
      <c r="H18" s="29">
        <f t="shared" si="3"/>
        <v>-0.14564496839470487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453</v>
      </c>
      <c r="C19" s="11">
        <v>484</v>
      </c>
      <c r="D19" s="11">
        <v>612</v>
      </c>
      <c r="E19" s="92">
        <v>436</v>
      </c>
      <c r="F19" s="92">
        <v>480</v>
      </c>
      <c r="G19" s="28">
        <f t="shared" si="2"/>
        <v>0.10091743119266061</v>
      </c>
      <c r="H19" s="29">
        <f t="shared" si="3"/>
        <v>1.4578742784391974E-2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1640</v>
      </c>
      <c r="C20" s="11">
        <v>1442</v>
      </c>
      <c r="D20" s="11">
        <v>1417</v>
      </c>
      <c r="E20" s="92">
        <v>1653</v>
      </c>
      <c r="F20" s="92">
        <v>1817</v>
      </c>
      <c r="G20" s="28">
        <f t="shared" si="2"/>
        <v>9.9213551119177179E-2</v>
      </c>
      <c r="H20" s="29">
        <f t="shared" si="3"/>
        <v>2.5953718333584952E-2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369</v>
      </c>
      <c r="C21" s="11">
        <v>366</v>
      </c>
      <c r="D21" s="11">
        <v>408</v>
      </c>
      <c r="E21" s="92">
        <v>414</v>
      </c>
      <c r="F21" s="92">
        <v>416</v>
      </c>
      <c r="G21" s="28">
        <f t="shared" si="2"/>
        <v>4.8309178743961567E-3</v>
      </c>
      <c r="H21" s="29">
        <f t="shared" si="3"/>
        <v>3.0425840372930724E-2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242</v>
      </c>
      <c r="C22" s="11">
        <v>210</v>
      </c>
      <c r="D22" s="11">
        <v>219</v>
      </c>
      <c r="E22" s="92">
        <v>269</v>
      </c>
      <c r="F22" s="92">
        <v>241</v>
      </c>
      <c r="G22" s="28">
        <f t="shared" si="2"/>
        <v>-0.10408921933085502</v>
      </c>
      <c r="H22" s="29">
        <f t="shared" si="3"/>
        <v>-1.0346625337305237E-3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195</v>
      </c>
      <c r="C23" s="79">
        <v>253</v>
      </c>
      <c r="D23" s="79">
        <v>276</v>
      </c>
      <c r="E23" s="92">
        <v>321</v>
      </c>
      <c r="F23" s="92">
        <v>215</v>
      </c>
      <c r="G23" s="28">
        <f t="shared" si="2"/>
        <v>-0.33021806853582558</v>
      </c>
      <c r="H23" s="29">
        <f t="shared" si="3"/>
        <v>2.4709970960971273E-2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390</v>
      </c>
      <c r="C24" s="11">
        <v>255</v>
      </c>
      <c r="D24" s="11">
        <v>228</v>
      </c>
      <c r="E24" s="92">
        <v>343</v>
      </c>
      <c r="F24" s="92">
        <v>211</v>
      </c>
      <c r="G24" s="28">
        <f t="shared" si="2"/>
        <v>-0.38483965014577259</v>
      </c>
      <c r="H24" s="29">
        <f t="shared" si="3"/>
        <v>-0.14236111788983541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863</v>
      </c>
      <c r="C25" s="11">
        <v>992</v>
      </c>
      <c r="D25" s="11">
        <v>1189</v>
      </c>
      <c r="E25" s="92">
        <v>1309</v>
      </c>
      <c r="F25" s="92">
        <v>998</v>
      </c>
      <c r="G25" s="28">
        <f t="shared" si="2"/>
        <v>-0.23758594346829642</v>
      </c>
      <c r="H25" s="29">
        <f t="shared" si="3"/>
        <v>3.7002817594652404E-2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295</v>
      </c>
      <c r="C26" s="11">
        <v>235</v>
      </c>
      <c r="D26" s="11">
        <v>258</v>
      </c>
      <c r="E26" s="92">
        <v>399</v>
      </c>
      <c r="F26" s="92">
        <v>305</v>
      </c>
      <c r="G26" s="28">
        <f t="shared" si="2"/>
        <v>-0.23558897243107768</v>
      </c>
      <c r="H26" s="29">
        <f t="shared" si="3"/>
        <v>8.3689303992957598E-3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934</v>
      </c>
      <c r="C27" s="11">
        <v>954</v>
      </c>
      <c r="D27" s="11">
        <v>1101</v>
      </c>
      <c r="E27" s="92">
        <v>1246</v>
      </c>
      <c r="F27" s="92">
        <v>1236</v>
      </c>
      <c r="G27" s="28">
        <f t="shared" si="2"/>
        <v>-8.0256821829856051E-3</v>
      </c>
      <c r="H27" s="29">
        <f t="shared" si="3"/>
        <v>7.2550867872657188E-2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89</v>
      </c>
      <c r="C28" s="11">
        <v>112</v>
      </c>
      <c r="D28" s="11">
        <v>110</v>
      </c>
      <c r="E28" s="92">
        <v>169</v>
      </c>
      <c r="F28" s="92">
        <v>86</v>
      </c>
      <c r="G28" s="28">
        <f t="shared" si="2"/>
        <v>-0.49112426035502954</v>
      </c>
      <c r="H28" s="29">
        <f t="shared" si="3"/>
        <v>-8.5356312396690504E-3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121</v>
      </c>
      <c r="C29" s="11">
        <v>190</v>
      </c>
      <c r="D29" s="11">
        <v>174</v>
      </c>
      <c r="E29" s="92">
        <v>156</v>
      </c>
      <c r="F29" s="92">
        <v>283</v>
      </c>
      <c r="G29" s="28">
        <f t="shared" si="2"/>
        <v>0.8141025641025641</v>
      </c>
      <c r="H29" s="29">
        <f t="shared" si="3"/>
        <v>0.23665986509338643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217</v>
      </c>
      <c r="C30" s="11">
        <v>262</v>
      </c>
      <c r="D30" s="11">
        <v>200</v>
      </c>
      <c r="E30" s="92">
        <v>252</v>
      </c>
      <c r="F30" s="92">
        <v>136</v>
      </c>
      <c r="G30" s="28">
        <f t="shared" si="2"/>
        <v>-0.46031746031746035</v>
      </c>
      <c r="H30" s="29">
        <f t="shared" si="3"/>
        <v>-0.11024631852654143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81</v>
      </c>
      <c r="C31" s="11">
        <v>91</v>
      </c>
      <c r="D31" s="11">
        <v>60</v>
      </c>
      <c r="E31" s="92">
        <v>116</v>
      </c>
      <c r="F31" s="92">
        <v>123</v>
      </c>
      <c r="G31" s="28">
        <f t="shared" si="2"/>
        <v>6.0344827586206851E-2</v>
      </c>
      <c r="H31" s="29">
        <f t="shared" si="3"/>
        <v>0.11008190420594222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161</v>
      </c>
      <c r="C32" s="11">
        <v>213</v>
      </c>
      <c r="D32" s="11">
        <v>320</v>
      </c>
      <c r="E32" s="92">
        <v>260</v>
      </c>
      <c r="F32" s="92">
        <v>337</v>
      </c>
      <c r="G32" s="28">
        <f t="shared" si="2"/>
        <v>0.29615384615384621</v>
      </c>
      <c r="H32" s="29">
        <f t="shared" si="3"/>
        <v>0.20282101214900483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325</v>
      </c>
      <c r="C33" s="11">
        <v>476</v>
      </c>
      <c r="D33" s="11">
        <v>386</v>
      </c>
      <c r="E33" s="92">
        <v>576</v>
      </c>
      <c r="F33" s="92">
        <v>656</v>
      </c>
      <c r="G33" s="28">
        <f t="shared" si="2"/>
        <v>0.13888888888888884</v>
      </c>
      <c r="H33" s="29">
        <f t="shared" si="3"/>
        <v>0.19194199036002102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101</v>
      </c>
      <c r="C34" s="79">
        <v>128</v>
      </c>
      <c r="D34" s="79">
        <v>181</v>
      </c>
      <c r="E34" s="92">
        <v>323</v>
      </c>
      <c r="F34" s="92">
        <v>99</v>
      </c>
      <c r="G34" s="28">
        <f t="shared" si="2"/>
        <v>-0.69349845201238391</v>
      </c>
      <c r="H34" s="29">
        <f t="shared" si="3"/>
        <v>-4.9876866526679109E-3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55</v>
      </c>
      <c r="C35" s="79">
        <v>107</v>
      </c>
      <c r="D35" s="79">
        <v>85</v>
      </c>
      <c r="E35" s="92">
        <v>106</v>
      </c>
      <c r="F35" s="92">
        <v>89</v>
      </c>
      <c r="G35" s="28">
        <f t="shared" si="2"/>
        <v>-0.160377358490566</v>
      </c>
      <c r="H35" s="29">
        <f t="shared" si="3"/>
        <v>0.12786424552898956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2315</v>
      </c>
      <c r="C36" s="18">
        <v>1732</v>
      </c>
      <c r="D36" s="18">
        <v>2099</v>
      </c>
      <c r="E36" s="93">
        <v>2679</v>
      </c>
      <c r="F36" s="93">
        <v>3596</v>
      </c>
      <c r="G36" s="28">
        <f t="shared" si="0"/>
        <v>0.34229189996267273</v>
      </c>
      <c r="H36" s="29">
        <f t="shared" si="1"/>
        <v>0.11639317277465544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360223</v>
      </c>
      <c r="C37" s="68">
        <v>389435</v>
      </c>
      <c r="D37" s="68">
        <v>385203</v>
      </c>
      <c r="E37" s="68">
        <v>304803</v>
      </c>
      <c r="F37" s="68">
        <v>282163</v>
      </c>
      <c r="G37" s="71">
        <f t="shared" si="0"/>
        <v>-7.4277484145497286E-2</v>
      </c>
      <c r="H37" s="72">
        <f t="shared" si="1"/>
        <v>-5.9232823617247576E-2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778538</v>
      </c>
      <c r="C38" s="73">
        <v>781675</v>
      </c>
      <c r="D38" s="73">
        <v>793379</v>
      </c>
      <c r="E38" s="73">
        <v>722996</v>
      </c>
      <c r="F38" s="73">
        <v>698024</v>
      </c>
      <c r="G38" s="71">
        <f t="shared" si="0"/>
        <v>-3.4539610177649616E-2</v>
      </c>
      <c r="H38" s="71">
        <f t="shared" si="1"/>
        <v>-2.6922042206763752E-2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101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84667</v>
      </c>
      <c r="C5" s="19">
        <v>88914</v>
      </c>
      <c r="D5" s="19">
        <v>95524</v>
      </c>
      <c r="E5" s="92">
        <v>102409</v>
      </c>
      <c r="F5" s="92">
        <v>97933</v>
      </c>
      <c r="G5" s="28">
        <f>IF(E5&gt;0,F5/E5-1,"-")</f>
        <v>-4.3707096056010752E-2</v>
      </c>
      <c r="H5" s="29">
        <f>IF(B5&gt;0,((F5/B5)^(1/4)-1),"-")</f>
        <v>3.7059613412073755E-2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18552</v>
      </c>
      <c r="C6" s="11">
        <v>20981</v>
      </c>
      <c r="D6" s="11">
        <v>18923</v>
      </c>
      <c r="E6" s="92">
        <v>18590</v>
      </c>
      <c r="F6" s="92">
        <v>18065</v>
      </c>
      <c r="G6" s="28">
        <f t="shared" ref="G6:G38" si="0">IF(E6&gt;0,F6/E6-1,"-")</f>
        <v>-2.8240989779451331E-2</v>
      </c>
      <c r="H6" s="29">
        <f t="shared" ref="H6:H38" si="1">IF(B6&gt;0,((F6/B6)^(1/4)-1),"-")</f>
        <v>-6.6282444732922441E-3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3861</v>
      </c>
      <c r="C7" s="11">
        <v>4368</v>
      </c>
      <c r="D7" s="11">
        <v>4281</v>
      </c>
      <c r="E7" s="92">
        <v>4439</v>
      </c>
      <c r="F7" s="92">
        <v>4612</v>
      </c>
      <c r="G7" s="28">
        <f t="shared" si="0"/>
        <v>3.8972741608470418E-2</v>
      </c>
      <c r="H7" s="29">
        <f t="shared" si="1"/>
        <v>4.5435814955878451E-2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1798</v>
      </c>
      <c r="C8" s="11">
        <v>1672</v>
      </c>
      <c r="D8" s="11">
        <v>1562</v>
      </c>
      <c r="E8" s="92">
        <v>1176</v>
      </c>
      <c r="F8" s="92">
        <v>864</v>
      </c>
      <c r="G8" s="28">
        <f t="shared" si="0"/>
        <v>-0.26530612244897955</v>
      </c>
      <c r="H8" s="29">
        <f t="shared" si="1"/>
        <v>-0.16741033860944432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953</v>
      </c>
      <c r="C9" s="11">
        <v>1162</v>
      </c>
      <c r="D9" s="11">
        <v>1191</v>
      </c>
      <c r="E9" s="92">
        <v>957</v>
      </c>
      <c r="F9" s="92">
        <v>976</v>
      </c>
      <c r="G9" s="28">
        <f t="shared" si="0"/>
        <v>1.9853709508881989E-2</v>
      </c>
      <c r="H9" s="29">
        <f t="shared" si="1"/>
        <v>5.9797283104960908E-3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119</v>
      </c>
      <c r="C10" s="11">
        <v>121</v>
      </c>
      <c r="D10" s="11">
        <v>299</v>
      </c>
      <c r="E10" s="92">
        <v>300</v>
      </c>
      <c r="F10" s="92">
        <v>218</v>
      </c>
      <c r="G10" s="28">
        <f t="shared" si="0"/>
        <v>-0.27333333333333332</v>
      </c>
      <c r="H10" s="29">
        <f t="shared" si="1"/>
        <v>0.16339550919725632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124</v>
      </c>
      <c r="C11" s="11">
        <v>79</v>
      </c>
      <c r="D11" s="11">
        <v>81</v>
      </c>
      <c r="E11" s="92">
        <v>58</v>
      </c>
      <c r="F11" s="92">
        <v>87</v>
      </c>
      <c r="G11" s="28">
        <f t="shared" si="0"/>
        <v>0.5</v>
      </c>
      <c r="H11" s="29">
        <f t="shared" si="1"/>
        <v>-8.4782339563907239E-2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353</v>
      </c>
      <c r="C12" s="11">
        <v>111</v>
      </c>
      <c r="D12" s="11">
        <v>246</v>
      </c>
      <c r="E12" s="92">
        <v>220</v>
      </c>
      <c r="F12" s="92">
        <v>109</v>
      </c>
      <c r="G12" s="28">
        <f t="shared" si="0"/>
        <v>-0.50454545454545452</v>
      </c>
      <c r="H12" s="29">
        <f t="shared" si="1"/>
        <v>-0.25455956224946585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117</v>
      </c>
      <c r="C13" s="11">
        <v>156</v>
      </c>
      <c r="D13" s="11">
        <v>108</v>
      </c>
      <c r="E13" s="92">
        <v>125</v>
      </c>
      <c r="F13" s="92">
        <v>156</v>
      </c>
      <c r="G13" s="28">
        <f t="shared" si="0"/>
        <v>0.248</v>
      </c>
      <c r="H13" s="29">
        <f t="shared" si="1"/>
        <v>7.4569931823541991E-2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38</v>
      </c>
      <c r="C14" s="11">
        <v>50</v>
      </c>
      <c r="D14" s="11">
        <v>54</v>
      </c>
      <c r="E14" s="92">
        <v>114</v>
      </c>
      <c r="F14" s="92">
        <v>85</v>
      </c>
      <c r="G14" s="28">
        <f t="shared" si="0"/>
        <v>-0.25438596491228072</v>
      </c>
      <c r="H14" s="29">
        <f t="shared" si="1"/>
        <v>0.22295036859240414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716</v>
      </c>
      <c r="C15" s="11">
        <v>691</v>
      </c>
      <c r="D15" s="11">
        <v>608</v>
      </c>
      <c r="E15" s="92">
        <v>656</v>
      </c>
      <c r="F15" s="92">
        <v>576</v>
      </c>
      <c r="G15" s="28">
        <f t="shared" si="0"/>
        <v>-0.12195121951219512</v>
      </c>
      <c r="H15" s="29">
        <f t="shared" si="1"/>
        <v>-5.2940281026416458E-2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185</v>
      </c>
      <c r="C16" s="11">
        <v>206</v>
      </c>
      <c r="D16" s="11">
        <v>177</v>
      </c>
      <c r="E16" s="92">
        <v>257</v>
      </c>
      <c r="F16" s="92">
        <v>222</v>
      </c>
      <c r="G16" s="28">
        <f t="shared" ref="G16:G35" si="2">IF(E16&gt;0,F16/E16-1,"-")</f>
        <v>-0.13618677042801552</v>
      </c>
      <c r="H16" s="29">
        <f t="shared" ref="H16:H35" si="3">IF(B16&gt;0,((F16/B16)^(1/4)-1),"-")</f>
        <v>4.6635139392105618E-2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30</v>
      </c>
      <c r="C17" s="11">
        <v>67</v>
      </c>
      <c r="D17" s="11">
        <v>53</v>
      </c>
      <c r="E17" s="92">
        <v>62</v>
      </c>
      <c r="F17" s="92">
        <v>22</v>
      </c>
      <c r="G17" s="28">
        <f t="shared" si="2"/>
        <v>-0.64516129032258063</v>
      </c>
      <c r="H17" s="29">
        <f t="shared" si="3"/>
        <v>-7.4608818619025685E-2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23</v>
      </c>
      <c r="C18" s="11">
        <v>32</v>
      </c>
      <c r="D18" s="11">
        <v>24</v>
      </c>
      <c r="E18" s="92">
        <v>24</v>
      </c>
      <c r="F18" s="92">
        <v>21</v>
      </c>
      <c r="G18" s="28">
        <f t="shared" si="2"/>
        <v>-0.125</v>
      </c>
      <c r="H18" s="29">
        <f t="shared" si="3"/>
        <v>-2.2486273290288183E-2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82</v>
      </c>
      <c r="C19" s="11">
        <v>93</v>
      </c>
      <c r="D19" s="11">
        <v>110</v>
      </c>
      <c r="E19" s="92">
        <v>137</v>
      </c>
      <c r="F19" s="92">
        <v>121</v>
      </c>
      <c r="G19" s="28">
        <f t="shared" si="2"/>
        <v>-0.11678832116788318</v>
      </c>
      <c r="H19" s="29">
        <f t="shared" si="3"/>
        <v>0.10215551843798876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172</v>
      </c>
      <c r="C20" s="11">
        <v>232</v>
      </c>
      <c r="D20" s="11">
        <v>257</v>
      </c>
      <c r="E20" s="92">
        <v>134</v>
      </c>
      <c r="F20" s="92">
        <v>137</v>
      </c>
      <c r="G20" s="28">
        <f t="shared" si="2"/>
        <v>2.2388059701492491E-2</v>
      </c>
      <c r="H20" s="29">
        <f t="shared" si="3"/>
        <v>-5.5291049434560424E-2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54</v>
      </c>
      <c r="C21" s="11">
        <v>92</v>
      </c>
      <c r="D21" s="11">
        <v>86</v>
      </c>
      <c r="E21" s="92">
        <v>50</v>
      </c>
      <c r="F21" s="92">
        <v>83</v>
      </c>
      <c r="G21" s="28">
        <f t="shared" si="2"/>
        <v>0.65999999999999992</v>
      </c>
      <c r="H21" s="29">
        <f t="shared" si="3"/>
        <v>0.11345093202323508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46</v>
      </c>
      <c r="C22" s="11">
        <v>19</v>
      </c>
      <c r="D22" s="11">
        <v>20</v>
      </c>
      <c r="E22" s="92">
        <v>38</v>
      </c>
      <c r="F22" s="92">
        <v>39</v>
      </c>
      <c r="G22" s="28">
        <f t="shared" si="2"/>
        <v>2.6315789473684292E-2</v>
      </c>
      <c r="H22" s="29">
        <f t="shared" si="3"/>
        <v>-4.0429929047765212E-2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12</v>
      </c>
      <c r="C23" s="79">
        <v>20</v>
      </c>
      <c r="D23" s="79">
        <v>47</v>
      </c>
      <c r="E23" s="92">
        <v>31</v>
      </c>
      <c r="F23" s="92">
        <v>22</v>
      </c>
      <c r="G23" s="28">
        <f t="shared" si="2"/>
        <v>-0.29032258064516125</v>
      </c>
      <c r="H23" s="29">
        <f t="shared" si="3"/>
        <v>0.16361780700222184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58</v>
      </c>
      <c r="C24" s="11">
        <v>44</v>
      </c>
      <c r="D24" s="11">
        <v>74</v>
      </c>
      <c r="E24" s="92">
        <v>54</v>
      </c>
      <c r="F24" s="92">
        <v>66</v>
      </c>
      <c r="G24" s="28">
        <f t="shared" si="2"/>
        <v>0.22222222222222232</v>
      </c>
      <c r="H24" s="29">
        <f t="shared" si="3"/>
        <v>3.2830336177311903E-2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197</v>
      </c>
      <c r="C25" s="11">
        <v>173</v>
      </c>
      <c r="D25" s="11">
        <v>269</v>
      </c>
      <c r="E25" s="92">
        <v>271</v>
      </c>
      <c r="F25" s="92">
        <v>267</v>
      </c>
      <c r="G25" s="28">
        <f t="shared" si="2"/>
        <v>-1.4760147601476037E-2</v>
      </c>
      <c r="H25" s="29">
        <f t="shared" si="3"/>
        <v>7.8974693581361333E-2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53</v>
      </c>
      <c r="C26" s="11">
        <v>66</v>
      </c>
      <c r="D26" s="11">
        <v>62</v>
      </c>
      <c r="E26" s="92">
        <v>108</v>
      </c>
      <c r="F26" s="92">
        <v>127</v>
      </c>
      <c r="G26" s="28">
        <f t="shared" si="2"/>
        <v>0.17592592592592582</v>
      </c>
      <c r="H26" s="29">
        <f t="shared" si="3"/>
        <v>0.24417641035068138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243</v>
      </c>
      <c r="C27" s="11">
        <v>259</v>
      </c>
      <c r="D27" s="11">
        <v>300</v>
      </c>
      <c r="E27" s="92">
        <v>222</v>
      </c>
      <c r="F27" s="92">
        <v>270</v>
      </c>
      <c r="G27" s="28">
        <f t="shared" si="2"/>
        <v>0.21621621621621623</v>
      </c>
      <c r="H27" s="29">
        <f t="shared" si="3"/>
        <v>2.6690096080340897E-2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49</v>
      </c>
      <c r="C28" s="11">
        <v>30</v>
      </c>
      <c r="D28" s="11">
        <v>30</v>
      </c>
      <c r="E28" s="92">
        <v>47</v>
      </c>
      <c r="F28" s="92">
        <v>46</v>
      </c>
      <c r="G28" s="28">
        <f t="shared" si="2"/>
        <v>-2.1276595744680882E-2</v>
      </c>
      <c r="H28" s="29">
        <f t="shared" si="3"/>
        <v>-1.5670642872209317E-2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43</v>
      </c>
      <c r="C29" s="11">
        <v>56</v>
      </c>
      <c r="D29" s="11">
        <v>31</v>
      </c>
      <c r="E29" s="92">
        <v>63</v>
      </c>
      <c r="F29" s="92">
        <v>60</v>
      </c>
      <c r="G29" s="28">
        <f t="shared" si="2"/>
        <v>-4.7619047619047672E-2</v>
      </c>
      <c r="H29" s="29">
        <f t="shared" si="3"/>
        <v>8.6852725274789266E-2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67</v>
      </c>
      <c r="C30" s="11">
        <v>46</v>
      </c>
      <c r="D30" s="11">
        <v>23</v>
      </c>
      <c r="E30" s="92">
        <v>47</v>
      </c>
      <c r="F30" s="92">
        <v>45</v>
      </c>
      <c r="G30" s="28">
        <f t="shared" si="2"/>
        <v>-4.2553191489361653E-2</v>
      </c>
      <c r="H30" s="29">
        <f t="shared" si="3"/>
        <v>-9.4716869116501456E-2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10</v>
      </c>
      <c r="C31" s="11">
        <v>2</v>
      </c>
      <c r="D31" s="11">
        <v>8</v>
      </c>
      <c r="E31" s="92">
        <v>8</v>
      </c>
      <c r="F31" s="92">
        <v>12</v>
      </c>
      <c r="G31" s="28">
        <f t="shared" si="2"/>
        <v>0.5</v>
      </c>
      <c r="H31" s="29">
        <f t="shared" si="3"/>
        <v>4.6635139392105618E-2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19</v>
      </c>
      <c r="C32" s="11">
        <v>15</v>
      </c>
      <c r="D32" s="11">
        <v>11</v>
      </c>
      <c r="E32" s="92">
        <v>25</v>
      </c>
      <c r="F32" s="92">
        <v>21</v>
      </c>
      <c r="G32" s="28">
        <f t="shared" si="2"/>
        <v>-0.16000000000000003</v>
      </c>
      <c r="H32" s="29">
        <f t="shared" si="3"/>
        <v>2.5336513577710162E-2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57</v>
      </c>
      <c r="C33" s="11">
        <v>41</v>
      </c>
      <c r="D33" s="11">
        <v>75</v>
      </c>
      <c r="E33" s="92">
        <v>25</v>
      </c>
      <c r="F33" s="92">
        <v>28</v>
      </c>
      <c r="G33" s="28">
        <f t="shared" si="2"/>
        <v>0.12000000000000011</v>
      </c>
      <c r="H33" s="29">
        <f t="shared" si="3"/>
        <v>-0.16281624236344483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14</v>
      </c>
      <c r="C34" s="79">
        <v>25</v>
      </c>
      <c r="D34" s="79">
        <v>30</v>
      </c>
      <c r="E34" s="92">
        <v>32</v>
      </c>
      <c r="F34" s="92">
        <v>45</v>
      </c>
      <c r="G34" s="28">
        <f t="shared" si="2"/>
        <v>0.40625</v>
      </c>
      <c r="H34" s="29">
        <f t="shared" si="3"/>
        <v>0.33897084135599842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45</v>
      </c>
      <c r="C35" s="79">
        <v>60</v>
      </c>
      <c r="D35" s="79">
        <v>79</v>
      </c>
      <c r="E35" s="92">
        <v>70</v>
      </c>
      <c r="F35" s="92">
        <v>79</v>
      </c>
      <c r="G35" s="28">
        <f t="shared" si="2"/>
        <v>0.12857142857142856</v>
      </c>
      <c r="H35" s="29">
        <f t="shared" si="3"/>
        <v>0.15107506023287609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342</v>
      </c>
      <c r="C36" s="18">
        <v>288</v>
      </c>
      <c r="D36" s="18">
        <v>489</v>
      </c>
      <c r="E36" s="93">
        <v>483</v>
      </c>
      <c r="F36" s="93">
        <v>640</v>
      </c>
      <c r="G36" s="28">
        <f t="shared" si="0"/>
        <v>0.32505175983436851</v>
      </c>
      <c r="H36" s="29">
        <f t="shared" si="1"/>
        <v>0.16960298226087756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28432</v>
      </c>
      <c r="C37" s="68">
        <v>31257</v>
      </c>
      <c r="D37" s="68">
        <v>29608</v>
      </c>
      <c r="E37" s="68">
        <v>28823</v>
      </c>
      <c r="F37" s="68">
        <v>28121</v>
      </c>
      <c r="G37" s="71">
        <f t="shared" si="0"/>
        <v>-2.4355549387641839E-2</v>
      </c>
      <c r="H37" s="72">
        <f t="shared" si="1"/>
        <v>-2.7458839513267996E-3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113099</v>
      </c>
      <c r="C38" s="73">
        <v>120171</v>
      </c>
      <c r="D38" s="73">
        <v>125132</v>
      </c>
      <c r="E38" s="73">
        <v>131232</v>
      </c>
      <c r="F38" s="73">
        <v>126054</v>
      </c>
      <c r="G38" s="71">
        <f t="shared" si="0"/>
        <v>-3.9456839795171894E-2</v>
      </c>
      <c r="H38" s="71">
        <f t="shared" si="1"/>
        <v>2.7482577772046213E-2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102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26840</v>
      </c>
      <c r="C5" s="19">
        <v>33425</v>
      </c>
      <c r="D5" s="19">
        <v>36434</v>
      </c>
      <c r="E5" s="92">
        <v>38098</v>
      </c>
      <c r="F5" s="92">
        <v>38913</v>
      </c>
      <c r="G5" s="28">
        <f>IF(E5&gt;0,F5/E5-1,"-")</f>
        <v>2.1392199065567663E-2</v>
      </c>
      <c r="H5" s="29">
        <f>IF(B5&gt;0,((F5/B5)^(1/4)-1),"-")</f>
        <v>9.7306749750268207E-2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7264</v>
      </c>
      <c r="C6" s="11">
        <v>10537</v>
      </c>
      <c r="D6" s="11">
        <v>11438</v>
      </c>
      <c r="E6" s="92">
        <v>9796</v>
      </c>
      <c r="F6" s="92">
        <v>10151</v>
      </c>
      <c r="G6" s="28">
        <f t="shared" ref="G6:G38" si="0">IF(E6&gt;0,F6/E6-1,"-")</f>
        <v>3.6239281339322194E-2</v>
      </c>
      <c r="H6" s="29">
        <f t="shared" ref="H6:H38" si="1">IF(B6&gt;0,((F6/B6)^(1/4)-1),"-")</f>
        <v>8.7259592718831103E-2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3654</v>
      </c>
      <c r="C7" s="11">
        <v>5526</v>
      </c>
      <c r="D7" s="11">
        <v>5762</v>
      </c>
      <c r="E7" s="92">
        <v>5356</v>
      </c>
      <c r="F7" s="92">
        <v>4987</v>
      </c>
      <c r="G7" s="28">
        <f t="shared" si="0"/>
        <v>-6.8894697535474281E-2</v>
      </c>
      <c r="H7" s="29">
        <f t="shared" si="1"/>
        <v>8.0855672888665131E-2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2448</v>
      </c>
      <c r="C8" s="11">
        <v>3523</v>
      </c>
      <c r="D8" s="11">
        <v>3332</v>
      </c>
      <c r="E8" s="92">
        <v>3085</v>
      </c>
      <c r="F8" s="92">
        <v>3401</v>
      </c>
      <c r="G8" s="28">
        <f t="shared" si="0"/>
        <v>0.10243111831442464</v>
      </c>
      <c r="H8" s="29">
        <f t="shared" si="1"/>
        <v>8.5672418237480841E-2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1232</v>
      </c>
      <c r="C9" s="11">
        <v>1893</v>
      </c>
      <c r="D9" s="11">
        <v>1847</v>
      </c>
      <c r="E9" s="92">
        <v>1985</v>
      </c>
      <c r="F9" s="92">
        <v>2549</v>
      </c>
      <c r="G9" s="28">
        <f t="shared" si="0"/>
        <v>0.28413098236775824</v>
      </c>
      <c r="H9" s="29">
        <f t="shared" si="1"/>
        <v>0.1993329953737577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77</v>
      </c>
      <c r="C10" s="11">
        <v>135</v>
      </c>
      <c r="D10" s="11">
        <v>220</v>
      </c>
      <c r="E10" s="92">
        <v>231</v>
      </c>
      <c r="F10" s="92">
        <v>267</v>
      </c>
      <c r="G10" s="28">
        <f t="shared" si="0"/>
        <v>0.1558441558441559</v>
      </c>
      <c r="H10" s="29">
        <f t="shared" si="1"/>
        <v>0.36459926821632771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26</v>
      </c>
      <c r="C11" s="11">
        <v>40</v>
      </c>
      <c r="D11" s="11">
        <v>39</v>
      </c>
      <c r="E11" s="92">
        <v>63</v>
      </c>
      <c r="F11" s="92">
        <v>84</v>
      </c>
      <c r="G11" s="28">
        <f t="shared" si="0"/>
        <v>0.33333333333333326</v>
      </c>
      <c r="H11" s="29">
        <f t="shared" si="1"/>
        <v>0.34068417927035832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90</v>
      </c>
      <c r="C12" s="11">
        <v>112</v>
      </c>
      <c r="D12" s="11">
        <v>163</v>
      </c>
      <c r="E12" s="92">
        <v>104</v>
      </c>
      <c r="F12" s="92">
        <v>135</v>
      </c>
      <c r="G12" s="28">
        <f t="shared" si="0"/>
        <v>0.29807692307692313</v>
      </c>
      <c r="H12" s="29">
        <f t="shared" si="1"/>
        <v>0.1066819197003217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116</v>
      </c>
      <c r="C13" s="11">
        <v>224</v>
      </c>
      <c r="D13" s="11">
        <v>168</v>
      </c>
      <c r="E13" s="92">
        <v>292</v>
      </c>
      <c r="F13" s="92">
        <v>225</v>
      </c>
      <c r="G13" s="28">
        <f t="shared" si="0"/>
        <v>-0.22945205479452058</v>
      </c>
      <c r="H13" s="29">
        <f t="shared" si="1"/>
        <v>0.18013348241963256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26</v>
      </c>
      <c r="C14" s="11">
        <v>32</v>
      </c>
      <c r="D14" s="11">
        <v>45</v>
      </c>
      <c r="E14" s="92">
        <v>40</v>
      </c>
      <c r="F14" s="92">
        <v>62</v>
      </c>
      <c r="G14" s="28">
        <f t="shared" si="0"/>
        <v>0.55000000000000004</v>
      </c>
      <c r="H14" s="29">
        <f t="shared" si="1"/>
        <v>0.2426664847411093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435</v>
      </c>
      <c r="C15" s="11">
        <v>566</v>
      </c>
      <c r="D15" s="11">
        <v>729</v>
      </c>
      <c r="E15" s="92">
        <v>655</v>
      </c>
      <c r="F15" s="92">
        <v>783</v>
      </c>
      <c r="G15" s="28">
        <f t="shared" si="0"/>
        <v>0.19541984732824424</v>
      </c>
      <c r="H15" s="29">
        <f t="shared" si="1"/>
        <v>0.15829218528826905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481</v>
      </c>
      <c r="C16" s="11">
        <v>811</v>
      </c>
      <c r="D16" s="11">
        <v>520</v>
      </c>
      <c r="E16" s="92">
        <v>522</v>
      </c>
      <c r="F16" s="92">
        <v>696</v>
      </c>
      <c r="G16" s="28">
        <f t="shared" ref="G16:G35" si="2">IF(E16&gt;0,F16/E16-1,"-")</f>
        <v>0.33333333333333326</v>
      </c>
      <c r="H16" s="29">
        <f t="shared" ref="H16:H35" si="3">IF(B16&gt;0,((F16/B16)^(1/4)-1),"-")</f>
        <v>9.6771207503712597E-2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56</v>
      </c>
      <c r="C17" s="11">
        <v>42</v>
      </c>
      <c r="D17" s="11">
        <v>66</v>
      </c>
      <c r="E17" s="92">
        <v>94</v>
      </c>
      <c r="F17" s="92">
        <v>141</v>
      </c>
      <c r="G17" s="28">
        <f t="shared" si="2"/>
        <v>0.5</v>
      </c>
      <c r="H17" s="29">
        <f t="shared" si="3"/>
        <v>0.25967285695031217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38</v>
      </c>
      <c r="C18" s="11">
        <v>37</v>
      </c>
      <c r="D18" s="11">
        <v>37</v>
      </c>
      <c r="E18" s="92">
        <v>13</v>
      </c>
      <c r="F18" s="92">
        <v>58</v>
      </c>
      <c r="G18" s="28">
        <f t="shared" si="2"/>
        <v>3.4615384615384617</v>
      </c>
      <c r="H18" s="29">
        <f t="shared" si="3"/>
        <v>0.11150417733928664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127</v>
      </c>
      <c r="C19" s="11">
        <v>52</v>
      </c>
      <c r="D19" s="11">
        <v>111</v>
      </c>
      <c r="E19" s="92">
        <v>125</v>
      </c>
      <c r="F19" s="92">
        <v>122</v>
      </c>
      <c r="G19" s="28">
        <f t="shared" si="2"/>
        <v>-2.4000000000000021E-2</v>
      </c>
      <c r="H19" s="29">
        <f t="shared" si="3"/>
        <v>-9.991262793499267E-3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388</v>
      </c>
      <c r="C20" s="11">
        <v>394</v>
      </c>
      <c r="D20" s="11">
        <v>700</v>
      </c>
      <c r="E20" s="92">
        <v>493</v>
      </c>
      <c r="F20" s="92">
        <v>484</v>
      </c>
      <c r="G20" s="28">
        <f t="shared" si="2"/>
        <v>-1.8255578093306246E-2</v>
      </c>
      <c r="H20" s="29">
        <f t="shared" si="3"/>
        <v>5.6825804779094602E-2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116</v>
      </c>
      <c r="C21" s="11">
        <v>240</v>
      </c>
      <c r="D21" s="11">
        <v>547</v>
      </c>
      <c r="E21" s="92">
        <v>841</v>
      </c>
      <c r="F21" s="92">
        <v>716</v>
      </c>
      <c r="G21" s="28">
        <f t="shared" si="2"/>
        <v>-0.14863258026159332</v>
      </c>
      <c r="H21" s="29">
        <f t="shared" si="3"/>
        <v>0.57620883781940746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60</v>
      </c>
      <c r="C22" s="11">
        <v>72</v>
      </c>
      <c r="D22" s="11">
        <v>71</v>
      </c>
      <c r="E22" s="92">
        <v>135</v>
      </c>
      <c r="F22" s="92">
        <v>149</v>
      </c>
      <c r="G22" s="28">
        <f t="shared" si="2"/>
        <v>0.10370370370370363</v>
      </c>
      <c r="H22" s="29">
        <f t="shared" si="3"/>
        <v>0.25533244752523965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52</v>
      </c>
      <c r="C23" s="79">
        <v>64</v>
      </c>
      <c r="D23" s="79">
        <v>115</v>
      </c>
      <c r="E23" s="92">
        <v>162</v>
      </c>
      <c r="F23" s="92">
        <v>102</v>
      </c>
      <c r="G23" s="28">
        <f t="shared" si="2"/>
        <v>-0.37037037037037035</v>
      </c>
      <c r="H23" s="29">
        <f t="shared" si="3"/>
        <v>0.18344807354263692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25</v>
      </c>
      <c r="C24" s="11">
        <v>35</v>
      </c>
      <c r="D24" s="11">
        <v>74</v>
      </c>
      <c r="E24" s="92">
        <v>19</v>
      </c>
      <c r="F24" s="92">
        <v>62</v>
      </c>
      <c r="G24" s="28">
        <f t="shared" si="2"/>
        <v>2.263157894736842</v>
      </c>
      <c r="H24" s="29">
        <f t="shared" si="3"/>
        <v>0.25491098282004132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92</v>
      </c>
      <c r="C25" s="11">
        <v>137</v>
      </c>
      <c r="D25" s="11">
        <v>94</v>
      </c>
      <c r="E25" s="92">
        <v>145</v>
      </c>
      <c r="F25" s="92">
        <v>182</v>
      </c>
      <c r="G25" s="28">
        <f t="shared" si="2"/>
        <v>0.25517241379310351</v>
      </c>
      <c r="H25" s="29">
        <f t="shared" si="3"/>
        <v>0.18596231773929017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85</v>
      </c>
      <c r="C26" s="11">
        <v>184</v>
      </c>
      <c r="D26" s="11">
        <v>193</v>
      </c>
      <c r="E26" s="92">
        <v>200</v>
      </c>
      <c r="F26" s="92">
        <v>245</v>
      </c>
      <c r="G26" s="28">
        <f t="shared" si="2"/>
        <v>0.22500000000000009</v>
      </c>
      <c r="H26" s="29">
        <f t="shared" si="3"/>
        <v>0.30297712000415822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182</v>
      </c>
      <c r="C27" s="11">
        <v>274</v>
      </c>
      <c r="D27" s="11">
        <v>291</v>
      </c>
      <c r="E27" s="92">
        <v>311</v>
      </c>
      <c r="F27" s="92">
        <v>303</v>
      </c>
      <c r="G27" s="28">
        <f t="shared" si="2"/>
        <v>-2.5723472668810254E-2</v>
      </c>
      <c r="H27" s="29">
        <f t="shared" si="3"/>
        <v>0.13590708957488862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53</v>
      </c>
      <c r="C28" s="11">
        <v>69</v>
      </c>
      <c r="D28" s="11">
        <v>105</v>
      </c>
      <c r="E28" s="92">
        <v>94</v>
      </c>
      <c r="F28" s="92">
        <v>86</v>
      </c>
      <c r="G28" s="28">
        <f t="shared" si="2"/>
        <v>-8.5106382978723416E-2</v>
      </c>
      <c r="H28" s="29">
        <f t="shared" si="3"/>
        <v>0.12864053904964923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68</v>
      </c>
      <c r="C29" s="11">
        <v>61</v>
      </c>
      <c r="D29" s="11">
        <v>50</v>
      </c>
      <c r="E29" s="92">
        <v>53</v>
      </c>
      <c r="F29" s="92">
        <v>33</v>
      </c>
      <c r="G29" s="28">
        <f t="shared" si="2"/>
        <v>-0.37735849056603776</v>
      </c>
      <c r="H29" s="29">
        <f t="shared" si="3"/>
        <v>-0.16535603637285201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20</v>
      </c>
      <c r="C30" s="11">
        <v>84</v>
      </c>
      <c r="D30" s="11">
        <v>100</v>
      </c>
      <c r="E30" s="92">
        <v>79</v>
      </c>
      <c r="F30" s="92">
        <v>149</v>
      </c>
      <c r="G30" s="28">
        <f t="shared" si="2"/>
        <v>0.88607594936708867</v>
      </c>
      <c r="H30" s="29">
        <f t="shared" si="3"/>
        <v>0.65211041180401641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15</v>
      </c>
      <c r="C31" s="11">
        <v>27</v>
      </c>
      <c r="D31" s="11">
        <v>33</v>
      </c>
      <c r="E31" s="92">
        <v>22</v>
      </c>
      <c r="F31" s="92">
        <v>43</v>
      </c>
      <c r="G31" s="28">
        <f t="shared" si="2"/>
        <v>0.95454545454545459</v>
      </c>
      <c r="H31" s="29">
        <f t="shared" si="3"/>
        <v>0.30120073261585545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334</v>
      </c>
      <c r="C32" s="11">
        <v>343</v>
      </c>
      <c r="D32" s="11">
        <v>154</v>
      </c>
      <c r="E32" s="92">
        <v>67</v>
      </c>
      <c r="F32" s="92">
        <v>86</v>
      </c>
      <c r="G32" s="28">
        <f t="shared" si="2"/>
        <v>0.28358208955223874</v>
      </c>
      <c r="H32" s="29">
        <f t="shared" si="3"/>
        <v>-0.28765891063204463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15</v>
      </c>
      <c r="C33" s="11">
        <v>37</v>
      </c>
      <c r="D33" s="11">
        <v>40</v>
      </c>
      <c r="E33" s="92">
        <v>37</v>
      </c>
      <c r="F33" s="92">
        <v>92</v>
      </c>
      <c r="G33" s="28">
        <f t="shared" si="2"/>
        <v>1.4864864864864864</v>
      </c>
      <c r="H33" s="29">
        <f t="shared" si="3"/>
        <v>0.57370796193816131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34</v>
      </c>
      <c r="C34" s="79">
        <v>40</v>
      </c>
      <c r="D34" s="79">
        <v>58</v>
      </c>
      <c r="E34" s="92">
        <v>77</v>
      </c>
      <c r="F34" s="92">
        <v>56</v>
      </c>
      <c r="G34" s="28">
        <f t="shared" si="2"/>
        <v>-0.27272727272727271</v>
      </c>
      <c r="H34" s="29">
        <f t="shared" si="3"/>
        <v>0.13286269946516271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20</v>
      </c>
      <c r="C35" s="79">
        <v>32</v>
      </c>
      <c r="D35" s="79">
        <v>45</v>
      </c>
      <c r="E35" s="92">
        <v>19</v>
      </c>
      <c r="F35" s="92">
        <v>45</v>
      </c>
      <c r="G35" s="28">
        <f t="shared" si="2"/>
        <v>1.3684210526315788</v>
      </c>
      <c r="H35" s="29">
        <f t="shared" si="3"/>
        <v>0.22474487139158894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573</v>
      </c>
      <c r="C36" s="18">
        <v>770</v>
      </c>
      <c r="D36" s="18">
        <v>619</v>
      </c>
      <c r="E36" s="93">
        <v>444</v>
      </c>
      <c r="F36" s="93">
        <v>584</v>
      </c>
      <c r="G36" s="28">
        <f t="shared" si="0"/>
        <v>0.31531531531531543</v>
      </c>
      <c r="H36" s="29">
        <f t="shared" si="1"/>
        <v>4.7651338405332311E-3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18202</v>
      </c>
      <c r="C37" s="68">
        <v>26393</v>
      </c>
      <c r="D37" s="68">
        <v>27766</v>
      </c>
      <c r="E37" s="68">
        <v>25559</v>
      </c>
      <c r="F37" s="68">
        <v>27078</v>
      </c>
      <c r="G37" s="71">
        <f t="shared" si="0"/>
        <v>5.9431120153370598E-2</v>
      </c>
      <c r="H37" s="72">
        <f t="shared" si="1"/>
        <v>0.10439483904657743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45042</v>
      </c>
      <c r="C38" s="73">
        <v>59818</v>
      </c>
      <c r="D38" s="73">
        <v>64200</v>
      </c>
      <c r="E38" s="73">
        <v>63657</v>
      </c>
      <c r="F38" s="73">
        <v>65991</v>
      </c>
      <c r="G38" s="71">
        <f t="shared" si="0"/>
        <v>3.6665252839436446E-2</v>
      </c>
      <c r="H38" s="71">
        <f t="shared" si="1"/>
        <v>0.10018763806709274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3"/>
      <c r="C1" s="53"/>
      <c r="D1" s="53"/>
      <c r="E1" s="53"/>
      <c r="F1" s="54"/>
      <c r="G1" s="54"/>
      <c r="H1" s="54"/>
      <c r="I1" s="55" t="s">
        <v>64</v>
      </c>
    </row>
    <row r="2" spans="1:10" s="1" customFormat="1" ht="18.75" customHeight="1" x14ac:dyDescent="0.3">
      <c r="A2" s="56" t="s">
        <v>125</v>
      </c>
      <c r="B2" s="57"/>
      <c r="C2" s="57"/>
      <c r="D2" s="57"/>
      <c r="E2" s="57"/>
      <c r="F2" s="59"/>
      <c r="G2" s="61"/>
      <c r="H2" s="61"/>
      <c r="I2" s="60" t="s">
        <v>65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491540</v>
      </c>
      <c r="C5" s="8">
        <v>612452</v>
      </c>
      <c r="D5" s="8">
        <v>690581</v>
      </c>
      <c r="E5" s="90">
        <v>656508</v>
      </c>
      <c r="F5" s="90">
        <v>688509</v>
      </c>
      <c r="G5" s="28">
        <f>IF(E5&gt;0,F5/E5-1,"-")</f>
        <v>4.87442651117731E-2</v>
      </c>
      <c r="H5" s="29">
        <f>IF(B5&gt;0,((F5/B5)^(1/4)-1),"-")</f>
        <v>8.7896774491023288E-2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210303</v>
      </c>
      <c r="C6" s="8">
        <v>216624</v>
      </c>
      <c r="D6" s="8">
        <v>208775</v>
      </c>
      <c r="E6" s="90">
        <v>201442</v>
      </c>
      <c r="F6" s="90">
        <v>191568</v>
      </c>
      <c r="G6" s="28">
        <f t="shared" ref="G6:G38" si="0">IF(E6&gt;0,F6/E6-1,"-")</f>
        <v>-4.9016590383336167E-2</v>
      </c>
      <c r="H6" s="29">
        <f t="shared" ref="H6:H38" si="1">IF(B6&gt;0,((F6/B6)^(1/4)-1),"-")</f>
        <v>-2.3056665140772314E-2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223270</v>
      </c>
      <c r="C7" s="8">
        <v>224053</v>
      </c>
      <c r="D7" s="8">
        <v>224185</v>
      </c>
      <c r="E7" s="90">
        <v>211569</v>
      </c>
      <c r="F7" s="90">
        <v>229432</v>
      </c>
      <c r="G7" s="28">
        <f t="shared" si="0"/>
        <v>8.4431083948971697E-2</v>
      </c>
      <c r="H7" s="29">
        <f t="shared" si="1"/>
        <v>6.8294369400074828E-3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416916</v>
      </c>
      <c r="C8" s="8">
        <v>434523</v>
      </c>
      <c r="D8" s="8">
        <v>451694</v>
      </c>
      <c r="E8" s="90">
        <v>447612</v>
      </c>
      <c r="F8" s="90">
        <v>476148</v>
      </c>
      <c r="G8" s="28">
        <f t="shared" si="0"/>
        <v>6.3751642047130019E-2</v>
      </c>
      <c r="H8" s="29">
        <f t="shared" si="1"/>
        <v>3.3768633044626517E-2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270941</v>
      </c>
      <c r="C9" s="8">
        <v>268415</v>
      </c>
      <c r="D9" s="8">
        <v>260135</v>
      </c>
      <c r="E9" s="90">
        <v>265086</v>
      </c>
      <c r="F9" s="90">
        <v>275125</v>
      </c>
      <c r="G9" s="28">
        <f t="shared" si="0"/>
        <v>3.7870728744633819E-2</v>
      </c>
      <c r="H9" s="29">
        <f t="shared" si="1"/>
        <v>3.8384618086333422E-3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21636</v>
      </c>
      <c r="C10" s="8">
        <v>22888</v>
      </c>
      <c r="D10" s="8">
        <v>24584</v>
      </c>
      <c r="E10" s="90">
        <v>25412</v>
      </c>
      <c r="F10" s="90">
        <v>26657</v>
      </c>
      <c r="G10" s="28">
        <f t="shared" si="0"/>
        <v>4.8992601920352596E-2</v>
      </c>
      <c r="H10" s="29">
        <f t="shared" si="1"/>
        <v>5.3558304734073747E-2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22471</v>
      </c>
      <c r="C11" s="8">
        <v>21476</v>
      </c>
      <c r="D11" s="8">
        <v>21981</v>
      </c>
      <c r="E11" s="90">
        <v>22941</v>
      </c>
      <c r="F11" s="90">
        <v>27715</v>
      </c>
      <c r="G11" s="28">
        <f t="shared" si="0"/>
        <v>0.20809903665925633</v>
      </c>
      <c r="H11" s="29">
        <f t="shared" si="1"/>
        <v>5.3836219388512019E-2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28166</v>
      </c>
      <c r="C12" s="8">
        <v>28781</v>
      </c>
      <c r="D12" s="8">
        <v>30610</v>
      </c>
      <c r="E12" s="90">
        <v>30492</v>
      </c>
      <c r="F12" s="90">
        <v>28783</v>
      </c>
      <c r="G12" s="28">
        <f t="shared" si="0"/>
        <v>-5.604748786566971E-2</v>
      </c>
      <c r="H12" s="29">
        <f t="shared" si="1"/>
        <v>5.4320398940299608E-3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38723</v>
      </c>
      <c r="C13" s="8">
        <v>38653</v>
      </c>
      <c r="D13" s="8">
        <v>39091</v>
      </c>
      <c r="E13" s="90">
        <v>37597</v>
      </c>
      <c r="F13" s="90">
        <v>36909</v>
      </c>
      <c r="G13" s="28">
        <f t="shared" si="0"/>
        <v>-1.8299332393542089E-2</v>
      </c>
      <c r="H13" s="29">
        <f t="shared" si="1"/>
        <v>-1.1922930539704391E-2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20615</v>
      </c>
      <c r="C14" s="8">
        <v>22224</v>
      </c>
      <c r="D14" s="8">
        <v>24234</v>
      </c>
      <c r="E14" s="90">
        <v>23909</v>
      </c>
      <c r="F14" s="90">
        <v>23245</v>
      </c>
      <c r="G14" s="28">
        <f t="shared" si="0"/>
        <v>-2.7771968714709994E-2</v>
      </c>
      <c r="H14" s="29">
        <f t="shared" si="1"/>
        <v>3.0472847607641684E-2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121760</v>
      </c>
      <c r="C15" s="8">
        <v>132876</v>
      </c>
      <c r="D15" s="8">
        <v>143246</v>
      </c>
      <c r="E15" s="90">
        <v>140155</v>
      </c>
      <c r="F15" s="90">
        <v>142570</v>
      </c>
      <c r="G15" s="28">
        <f t="shared" si="0"/>
        <v>1.7230922906781743E-2</v>
      </c>
      <c r="H15" s="29">
        <f t="shared" si="1"/>
        <v>4.0233599945372678E-2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168946</v>
      </c>
      <c r="C16" s="8">
        <v>196734</v>
      </c>
      <c r="D16" s="8">
        <v>208272</v>
      </c>
      <c r="E16" s="90">
        <v>188012</v>
      </c>
      <c r="F16" s="90">
        <v>184813</v>
      </c>
      <c r="G16" s="28">
        <f t="shared" ref="G16:G35" si="2">IF(E16&gt;0,F16/E16-1,"-")</f>
        <v>-1.7014871391187847E-2</v>
      </c>
      <c r="H16" s="29">
        <f t="shared" ref="H16:H35" si="3">IF(B16&gt;0,((F16/B16)^(1/4)-1),"-")</f>
        <v>2.2695042601111437E-2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22323</v>
      </c>
      <c r="C17" s="8">
        <v>23754</v>
      </c>
      <c r="D17" s="8">
        <v>22398</v>
      </c>
      <c r="E17" s="90">
        <v>22629</v>
      </c>
      <c r="F17" s="90">
        <v>23781</v>
      </c>
      <c r="G17" s="28">
        <f t="shared" si="2"/>
        <v>5.0908126740023762E-2</v>
      </c>
      <c r="H17" s="29">
        <f t="shared" si="3"/>
        <v>1.5943107831875247E-2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20380</v>
      </c>
      <c r="C18" s="8">
        <v>19548</v>
      </c>
      <c r="D18" s="8">
        <v>20799</v>
      </c>
      <c r="E18" s="90">
        <v>17938</v>
      </c>
      <c r="F18" s="90">
        <v>19256</v>
      </c>
      <c r="G18" s="28">
        <f t="shared" si="2"/>
        <v>7.3475303824283689E-2</v>
      </c>
      <c r="H18" s="29">
        <f t="shared" si="3"/>
        <v>-1.4082729273815375E-2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18910</v>
      </c>
      <c r="C19" s="8">
        <v>20197</v>
      </c>
      <c r="D19" s="8">
        <v>22331</v>
      </c>
      <c r="E19" s="90">
        <v>22023</v>
      </c>
      <c r="F19" s="90">
        <v>22135</v>
      </c>
      <c r="G19" s="28">
        <f t="shared" si="2"/>
        <v>5.0855923352859378E-3</v>
      </c>
      <c r="H19" s="29">
        <f t="shared" si="3"/>
        <v>4.0152457207683012E-2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27072</v>
      </c>
      <c r="C20" s="8">
        <v>27909</v>
      </c>
      <c r="D20" s="8">
        <v>33736</v>
      </c>
      <c r="E20" s="90">
        <v>32874</v>
      </c>
      <c r="F20" s="90">
        <v>32835</v>
      </c>
      <c r="G20" s="28">
        <f t="shared" si="2"/>
        <v>-1.1863478736995337E-3</v>
      </c>
      <c r="H20" s="29">
        <f t="shared" si="3"/>
        <v>4.9431678489584741E-2</v>
      </c>
      <c r="I20" s="84" t="s">
        <v>78</v>
      </c>
      <c r="J20" s="15"/>
    </row>
    <row r="21" spans="1:10" ht="14.1" customHeight="1" x14ac:dyDescent="0.2">
      <c r="A21" s="78" t="s">
        <v>87</v>
      </c>
      <c r="B21" s="32">
        <v>14968</v>
      </c>
      <c r="C21" s="8">
        <v>13213</v>
      </c>
      <c r="D21" s="8">
        <v>12735</v>
      </c>
      <c r="E21" s="90">
        <v>12829</v>
      </c>
      <c r="F21" s="90">
        <v>12385</v>
      </c>
      <c r="G21" s="28">
        <f t="shared" si="2"/>
        <v>-3.460908878322555E-2</v>
      </c>
      <c r="H21" s="29">
        <f t="shared" si="3"/>
        <v>-4.6253276244027197E-2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12849</v>
      </c>
      <c r="C22" s="8">
        <v>14978</v>
      </c>
      <c r="D22" s="8">
        <v>16614</v>
      </c>
      <c r="E22" s="90">
        <v>17110</v>
      </c>
      <c r="F22" s="90">
        <v>17265</v>
      </c>
      <c r="G22" s="28">
        <f t="shared" si="2"/>
        <v>9.0590298071302477E-3</v>
      </c>
      <c r="H22" s="29">
        <f t="shared" si="3"/>
        <v>7.6649426484495464E-2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17404</v>
      </c>
      <c r="C23" s="79">
        <v>19807</v>
      </c>
      <c r="D23" s="79">
        <v>22052</v>
      </c>
      <c r="E23" s="90">
        <v>20344</v>
      </c>
      <c r="F23" s="90">
        <v>22339</v>
      </c>
      <c r="G23" s="28">
        <f t="shared" si="2"/>
        <v>9.8063311049940927E-2</v>
      </c>
      <c r="H23" s="29">
        <f t="shared" si="3"/>
        <v>6.4397052823579326E-2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19453</v>
      </c>
      <c r="C24" s="8">
        <v>22317</v>
      </c>
      <c r="D24" s="8">
        <v>24042</v>
      </c>
      <c r="E24" s="90">
        <v>23932</v>
      </c>
      <c r="F24" s="90">
        <v>24043</v>
      </c>
      <c r="G24" s="28">
        <f t="shared" si="2"/>
        <v>4.6381414006351207E-3</v>
      </c>
      <c r="H24" s="29">
        <f t="shared" si="3"/>
        <v>5.4388152568340287E-2</v>
      </c>
      <c r="I24" s="84" t="s">
        <v>33</v>
      </c>
      <c r="J24" s="15"/>
    </row>
    <row r="25" spans="1:10" ht="14.1" customHeight="1" x14ac:dyDescent="0.2">
      <c r="A25" s="78" t="s">
        <v>34</v>
      </c>
      <c r="B25" s="32">
        <v>34230</v>
      </c>
      <c r="C25" s="8">
        <v>38579</v>
      </c>
      <c r="D25" s="8">
        <v>43095</v>
      </c>
      <c r="E25" s="90">
        <v>44792</v>
      </c>
      <c r="F25" s="90">
        <v>48221</v>
      </c>
      <c r="G25" s="28">
        <f t="shared" si="2"/>
        <v>7.6553848901589561E-2</v>
      </c>
      <c r="H25" s="29">
        <f t="shared" si="3"/>
        <v>8.945006300457492E-2</v>
      </c>
      <c r="I25" s="84" t="s">
        <v>35</v>
      </c>
      <c r="J25" s="15"/>
    </row>
    <row r="26" spans="1:10" ht="14.1" customHeight="1" x14ac:dyDescent="0.2">
      <c r="A26" s="78" t="s">
        <v>37</v>
      </c>
      <c r="B26" s="32">
        <v>19251</v>
      </c>
      <c r="C26" s="8">
        <v>26840</v>
      </c>
      <c r="D26" s="8">
        <v>35773</v>
      </c>
      <c r="E26" s="90">
        <v>45947</v>
      </c>
      <c r="F26" s="90">
        <v>45439</v>
      </c>
      <c r="G26" s="28">
        <f t="shared" si="2"/>
        <v>-1.1056216945611208E-2</v>
      </c>
      <c r="H26" s="29">
        <f t="shared" si="3"/>
        <v>0.23949239870265737</v>
      </c>
      <c r="I26" s="84" t="s">
        <v>38</v>
      </c>
      <c r="J26" s="15"/>
    </row>
    <row r="27" spans="1:10" ht="14.1" customHeight="1" x14ac:dyDescent="0.2">
      <c r="A27" s="78" t="s">
        <v>39</v>
      </c>
      <c r="B27" s="32">
        <v>139207</v>
      </c>
      <c r="C27" s="8">
        <v>154584</v>
      </c>
      <c r="D27" s="8">
        <v>164779</v>
      </c>
      <c r="E27" s="90">
        <v>168781</v>
      </c>
      <c r="F27" s="90">
        <v>169103</v>
      </c>
      <c r="G27" s="28">
        <f t="shared" si="2"/>
        <v>1.9077976786485706E-3</v>
      </c>
      <c r="H27" s="29">
        <f t="shared" si="3"/>
        <v>4.9838655237966378E-2</v>
      </c>
      <c r="I27" s="84" t="s">
        <v>40</v>
      </c>
      <c r="J27" s="15"/>
    </row>
    <row r="28" spans="1:10" ht="14.1" customHeight="1" x14ac:dyDescent="0.2">
      <c r="A28" s="78" t="s">
        <v>41</v>
      </c>
      <c r="B28" s="32">
        <v>20456</v>
      </c>
      <c r="C28" s="8">
        <v>24246</v>
      </c>
      <c r="D28" s="8">
        <v>27438</v>
      </c>
      <c r="E28" s="90">
        <v>27938</v>
      </c>
      <c r="F28" s="90">
        <v>27561</v>
      </c>
      <c r="G28" s="28">
        <f t="shared" si="2"/>
        <v>-1.3494165652516266E-2</v>
      </c>
      <c r="H28" s="29">
        <f t="shared" si="3"/>
        <v>7.7379143599449751E-2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44495</v>
      </c>
      <c r="C29" s="8">
        <v>45971</v>
      </c>
      <c r="D29" s="8">
        <v>51146</v>
      </c>
      <c r="E29" s="90">
        <v>68098</v>
      </c>
      <c r="F29" s="90">
        <v>65075</v>
      </c>
      <c r="G29" s="28">
        <f t="shared" si="2"/>
        <v>-4.4391905782842356E-2</v>
      </c>
      <c r="H29" s="29">
        <f t="shared" si="3"/>
        <v>9.9703839673254802E-2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32602</v>
      </c>
      <c r="C30" s="8">
        <v>41112</v>
      </c>
      <c r="D30" s="8">
        <v>55144</v>
      </c>
      <c r="E30" s="90">
        <v>60219</v>
      </c>
      <c r="F30" s="90">
        <v>63138</v>
      </c>
      <c r="G30" s="28">
        <f t="shared" si="2"/>
        <v>4.8473073282518708E-2</v>
      </c>
      <c r="H30" s="29">
        <f t="shared" si="3"/>
        <v>0.17967301329682472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18247</v>
      </c>
      <c r="C31" s="8">
        <v>13267</v>
      </c>
      <c r="D31" s="8">
        <v>11923</v>
      </c>
      <c r="E31" s="90">
        <v>13913</v>
      </c>
      <c r="F31" s="90">
        <v>12421</v>
      </c>
      <c r="G31" s="28">
        <f t="shared" si="2"/>
        <v>-0.1072378351182347</v>
      </c>
      <c r="H31" s="29">
        <f t="shared" si="3"/>
        <v>-9.1674989727908995E-2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10004</v>
      </c>
      <c r="C32" s="8">
        <v>11922</v>
      </c>
      <c r="D32" s="8">
        <v>11014</v>
      </c>
      <c r="E32" s="90">
        <v>12397</v>
      </c>
      <c r="F32" s="90">
        <v>13406</v>
      </c>
      <c r="G32" s="28">
        <f t="shared" si="2"/>
        <v>8.1390659030410539E-2</v>
      </c>
      <c r="H32" s="29">
        <f t="shared" si="3"/>
        <v>7.5923474363183141E-2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13679</v>
      </c>
      <c r="C33" s="8">
        <v>14409</v>
      </c>
      <c r="D33" s="8">
        <v>16979</v>
      </c>
      <c r="E33" s="90">
        <v>19961</v>
      </c>
      <c r="F33" s="90">
        <v>21938</v>
      </c>
      <c r="G33" s="28">
        <f t="shared" si="2"/>
        <v>9.9043134111517439E-2</v>
      </c>
      <c r="H33" s="29">
        <f t="shared" si="3"/>
        <v>0.12534496107433934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14236</v>
      </c>
      <c r="C34" s="79">
        <v>15442</v>
      </c>
      <c r="D34" s="79">
        <v>17532</v>
      </c>
      <c r="E34" s="90">
        <v>18957</v>
      </c>
      <c r="F34" s="90">
        <v>20054</v>
      </c>
      <c r="G34" s="28">
        <f t="shared" si="2"/>
        <v>5.7867806087461116E-2</v>
      </c>
      <c r="H34" s="29">
        <f t="shared" si="3"/>
        <v>8.9439851957018757E-2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13971</v>
      </c>
      <c r="C35" s="79">
        <v>20446</v>
      </c>
      <c r="D35" s="79">
        <v>26195</v>
      </c>
      <c r="E35" s="90">
        <v>30081</v>
      </c>
      <c r="F35" s="90">
        <v>31602</v>
      </c>
      <c r="G35" s="28">
        <f t="shared" si="2"/>
        <v>5.0563478607759116E-2</v>
      </c>
      <c r="H35" s="29">
        <f t="shared" si="3"/>
        <v>0.22637070863173991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236681</v>
      </c>
      <c r="C36" s="33">
        <v>211808</v>
      </c>
      <c r="D36" s="33">
        <v>219825</v>
      </c>
      <c r="E36" s="91">
        <v>239147</v>
      </c>
      <c r="F36" s="91">
        <v>267132</v>
      </c>
      <c r="G36" s="28">
        <f t="shared" si="0"/>
        <v>0.11702007551840499</v>
      </c>
      <c r="H36" s="29">
        <f t="shared" si="1"/>
        <v>3.0719826504008507E-2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2294165</v>
      </c>
      <c r="C37" s="70">
        <v>2387596</v>
      </c>
      <c r="D37" s="70">
        <v>2492357</v>
      </c>
      <c r="E37" s="70">
        <v>2514137</v>
      </c>
      <c r="F37" s="70">
        <v>2602094</v>
      </c>
      <c r="G37" s="71">
        <f t="shared" si="0"/>
        <v>3.498496700856002E-2</v>
      </c>
      <c r="H37" s="72">
        <f t="shared" si="1"/>
        <v>3.1987846819312216E-2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2785705</v>
      </c>
      <c r="C38" s="73">
        <v>3000048</v>
      </c>
      <c r="D38" s="73">
        <v>3182938</v>
      </c>
      <c r="E38" s="73">
        <v>3170645</v>
      </c>
      <c r="F38" s="73">
        <v>3290603</v>
      </c>
      <c r="G38" s="71">
        <f t="shared" si="0"/>
        <v>3.783394230511461E-2</v>
      </c>
      <c r="H38" s="71">
        <f t="shared" si="1"/>
        <v>4.2521670860141914E-2</v>
      </c>
      <c r="I38" s="73" t="s">
        <v>48</v>
      </c>
      <c r="J38" s="15"/>
    </row>
    <row r="39" spans="1:10" ht="12.75" customHeight="1" x14ac:dyDescent="0.2">
      <c r="A39" s="12" t="s">
        <v>119</v>
      </c>
      <c r="B39" s="35"/>
      <c r="C39" s="85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5"/>
      <c r="C40" s="85" t="s">
        <v>129</v>
      </c>
      <c r="F40" s="12" t="s">
        <v>112</v>
      </c>
      <c r="I40" s="13" t="s">
        <v>89</v>
      </c>
      <c r="J40"/>
    </row>
    <row r="41" spans="1:10" x14ac:dyDescent="0.2">
      <c r="F41" s="37"/>
      <c r="G41"/>
      <c r="H41"/>
      <c r="J41"/>
    </row>
  </sheetData>
  <phoneticPr fontId="0" type="noConversion"/>
  <conditionalFormatting sqref="J5:J38">
    <cfRule type="cellIs" dxfId="3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103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8559</v>
      </c>
      <c r="C5" s="19">
        <v>10348</v>
      </c>
      <c r="D5" s="19">
        <v>11396</v>
      </c>
      <c r="E5" s="92">
        <v>13490</v>
      </c>
      <c r="F5" s="92">
        <v>12883</v>
      </c>
      <c r="G5" s="28">
        <f>IF(E5&gt;0,F5/E5-1,"-")</f>
        <v>-4.4996293550778388E-2</v>
      </c>
      <c r="H5" s="29">
        <f>IF(B5&gt;0,((F5/B5)^(1/4)-1),"-")</f>
        <v>0.10763965352393434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2828</v>
      </c>
      <c r="C6" s="11">
        <v>4020</v>
      </c>
      <c r="D6" s="11">
        <v>5214</v>
      </c>
      <c r="E6" s="92">
        <v>5194</v>
      </c>
      <c r="F6" s="92">
        <v>5027</v>
      </c>
      <c r="G6" s="28">
        <f t="shared" ref="G6:G38" si="0">IF(E6&gt;0,F6/E6-1,"-")</f>
        <v>-3.2152483634963369E-2</v>
      </c>
      <c r="H6" s="29">
        <f t="shared" ref="H6:H38" si="1">IF(B6&gt;0,((F6/B6)^(1/4)-1),"-")</f>
        <v>0.15466863784247953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1939</v>
      </c>
      <c r="C7" s="11">
        <v>1898</v>
      </c>
      <c r="D7" s="11">
        <v>2715</v>
      </c>
      <c r="E7" s="92">
        <v>2787</v>
      </c>
      <c r="F7" s="92">
        <v>2379</v>
      </c>
      <c r="G7" s="28">
        <f t="shared" si="0"/>
        <v>-0.14639397201291715</v>
      </c>
      <c r="H7" s="29">
        <f t="shared" si="1"/>
        <v>5.2456508641786304E-2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1174</v>
      </c>
      <c r="C8" s="11">
        <v>1223</v>
      </c>
      <c r="D8" s="11">
        <v>1408</v>
      </c>
      <c r="E8" s="92">
        <v>1580</v>
      </c>
      <c r="F8" s="92">
        <v>1613</v>
      </c>
      <c r="G8" s="28">
        <f t="shared" si="0"/>
        <v>2.0886075949366978E-2</v>
      </c>
      <c r="H8" s="29">
        <f t="shared" si="1"/>
        <v>8.2658693725372601E-2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1069</v>
      </c>
      <c r="C9" s="11">
        <v>1256</v>
      </c>
      <c r="D9" s="11">
        <v>1248</v>
      </c>
      <c r="E9" s="92">
        <v>1008</v>
      </c>
      <c r="F9" s="92">
        <v>1134</v>
      </c>
      <c r="G9" s="28">
        <f t="shared" si="0"/>
        <v>0.125</v>
      </c>
      <c r="H9" s="29">
        <f t="shared" si="1"/>
        <v>1.4866313838949985E-2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21</v>
      </c>
      <c r="C10" s="11">
        <v>53</v>
      </c>
      <c r="D10" s="11">
        <v>110</v>
      </c>
      <c r="E10" s="92">
        <v>125</v>
      </c>
      <c r="F10" s="92">
        <v>123</v>
      </c>
      <c r="G10" s="28">
        <f t="shared" si="0"/>
        <v>-1.6000000000000014E-2</v>
      </c>
      <c r="H10" s="29">
        <f t="shared" si="1"/>
        <v>0.55568424753030032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19</v>
      </c>
      <c r="C11" s="11">
        <v>14</v>
      </c>
      <c r="D11" s="11">
        <v>47</v>
      </c>
      <c r="E11" s="92">
        <v>51</v>
      </c>
      <c r="F11" s="92">
        <v>152</v>
      </c>
      <c r="G11" s="28">
        <f t="shared" si="0"/>
        <v>1.9803921568627452</v>
      </c>
      <c r="H11" s="29">
        <f t="shared" si="1"/>
        <v>0.681792830507429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105</v>
      </c>
      <c r="C12" s="11">
        <v>97</v>
      </c>
      <c r="D12" s="11">
        <v>150</v>
      </c>
      <c r="E12" s="92">
        <v>93</v>
      </c>
      <c r="F12" s="92">
        <v>125</v>
      </c>
      <c r="G12" s="28">
        <f t="shared" si="0"/>
        <v>0.34408602150537626</v>
      </c>
      <c r="H12" s="29">
        <f t="shared" si="1"/>
        <v>4.455227307203824E-2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87</v>
      </c>
      <c r="C13" s="11">
        <v>99</v>
      </c>
      <c r="D13" s="11">
        <v>132</v>
      </c>
      <c r="E13" s="92">
        <v>170</v>
      </c>
      <c r="F13" s="92">
        <v>123</v>
      </c>
      <c r="G13" s="28">
        <f t="shared" si="0"/>
        <v>-0.27647058823529413</v>
      </c>
      <c r="H13" s="29">
        <f t="shared" si="1"/>
        <v>9.0426669088650824E-2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59</v>
      </c>
      <c r="C14" s="11">
        <v>50</v>
      </c>
      <c r="D14" s="11">
        <v>27</v>
      </c>
      <c r="E14" s="92">
        <v>77</v>
      </c>
      <c r="F14" s="92">
        <v>80</v>
      </c>
      <c r="G14" s="28">
        <f t="shared" si="0"/>
        <v>3.8961038961038863E-2</v>
      </c>
      <c r="H14" s="29">
        <f t="shared" si="1"/>
        <v>7.9094536859103837E-2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274</v>
      </c>
      <c r="C15" s="11">
        <v>272</v>
      </c>
      <c r="D15" s="11">
        <v>463</v>
      </c>
      <c r="E15" s="92">
        <v>463</v>
      </c>
      <c r="F15" s="92">
        <v>510</v>
      </c>
      <c r="G15" s="28">
        <f t="shared" si="0"/>
        <v>0.10151187904967607</v>
      </c>
      <c r="H15" s="29">
        <f t="shared" si="1"/>
        <v>0.16803243630858167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118</v>
      </c>
      <c r="C16" s="11">
        <v>169</v>
      </c>
      <c r="D16" s="11">
        <v>240</v>
      </c>
      <c r="E16" s="92">
        <v>237</v>
      </c>
      <c r="F16" s="92">
        <v>271</v>
      </c>
      <c r="G16" s="28">
        <f t="shared" ref="G16:G35" si="2">IF(E16&gt;0,F16/E16-1,"-")</f>
        <v>0.14345991561181437</v>
      </c>
      <c r="H16" s="29">
        <f t="shared" ref="H16:H35" si="3">IF(B16&gt;0,((F16/B16)^(1/4)-1),"-")</f>
        <v>0.23103902565895851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22</v>
      </c>
      <c r="C17" s="11">
        <v>25</v>
      </c>
      <c r="D17" s="11">
        <v>48</v>
      </c>
      <c r="E17" s="92">
        <v>60</v>
      </c>
      <c r="F17" s="92">
        <v>67</v>
      </c>
      <c r="G17" s="28">
        <f t="shared" si="2"/>
        <v>0.1166666666666667</v>
      </c>
      <c r="H17" s="29">
        <f t="shared" si="3"/>
        <v>0.32103106495895384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16</v>
      </c>
      <c r="C18" s="11">
        <v>8</v>
      </c>
      <c r="D18" s="11">
        <v>13</v>
      </c>
      <c r="E18" s="92">
        <v>19</v>
      </c>
      <c r="F18" s="92">
        <v>27</v>
      </c>
      <c r="G18" s="28">
        <f t="shared" si="2"/>
        <v>0.42105263157894735</v>
      </c>
      <c r="H18" s="29">
        <f t="shared" si="3"/>
        <v>0.13975352847738876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36</v>
      </c>
      <c r="C19" s="11">
        <v>37</v>
      </c>
      <c r="D19" s="11">
        <v>61</v>
      </c>
      <c r="E19" s="92">
        <v>82</v>
      </c>
      <c r="F19" s="92">
        <v>90</v>
      </c>
      <c r="G19" s="28">
        <f t="shared" si="2"/>
        <v>9.7560975609756184E-2</v>
      </c>
      <c r="H19" s="29">
        <f t="shared" si="3"/>
        <v>0.25743342968293548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207</v>
      </c>
      <c r="C20" s="11">
        <v>186</v>
      </c>
      <c r="D20" s="11">
        <v>191</v>
      </c>
      <c r="E20" s="92">
        <v>310</v>
      </c>
      <c r="F20" s="92">
        <v>369</v>
      </c>
      <c r="G20" s="28">
        <f t="shared" si="2"/>
        <v>0.19032258064516139</v>
      </c>
      <c r="H20" s="29">
        <f t="shared" si="3"/>
        <v>0.15548418357975113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42</v>
      </c>
      <c r="C21" s="11">
        <v>77</v>
      </c>
      <c r="D21" s="11">
        <v>93</v>
      </c>
      <c r="E21" s="92">
        <v>129</v>
      </c>
      <c r="F21" s="92">
        <v>63</v>
      </c>
      <c r="G21" s="28">
        <f t="shared" si="2"/>
        <v>-0.51162790697674421</v>
      </c>
      <c r="H21" s="29">
        <f t="shared" si="3"/>
        <v>0.1066819197003217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19</v>
      </c>
      <c r="C22" s="11">
        <v>24</v>
      </c>
      <c r="D22" s="11">
        <v>53</v>
      </c>
      <c r="E22" s="92">
        <v>44</v>
      </c>
      <c r="F22" s="92">
        <v>56</v>
      </c>
      <c r="G22" s="28">
        <f t="shared" si="2"/>
        <v>0.27272727272727271</v>
      </c>
      <c r="H22" s="29">
        <f t="shared" si="3"/>
        <v>0.31026338976478485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40</v>
      </c>
      <c r="C23" s="79">
        <v>47</v>
      </c>
      <c r="D23" s="79">
        <v>70</v>
      </c>
      <c r="E23" s="92">
        <v>33</v>
      </c>
      <c r="F23" s="92">
        <v>70</v>
      </c>
      <c r="G23" s="28">
        <f t="shared" si="2"/>
        <v>1.1212121212121211</v>
      </c>
      <c r="H23" s="29">
        <f t="shared" si="3"/>
        <v>0.15016331689560292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13</v>
      </c>
      <c r="C24" s="11">
        <v>60</v>
      </c>
      <c r="D24" s="11">
        <v>46</v>
      </c>
      <c r="E24" s="92">
        <v>44</v>
      </c>
      <c r="F24" s="92">
        <v>31</v>
      </c>
      <c r="G24" s="28">
        <f t="shared" si="2"/>
        <v>-0.29545454545454541</v>
      </c>
      <c r="H24" s="29">
        <f t="shared" si="3"/>
        <v>0.2426664847411093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61</v>
      </c>
      <c r="C25" s="11">
        <v>80</v>
      </c>
      <c r="D25" s="11">
        <v>103</v>
      </c>
      <c r="E25" s="92">
        <v>131</v>
      </c>
      <c r="F25" s="92">
        <v>142</v>
      </c>
      <c r="G25" s="28">
        <f t="shared" si="2"/>
        <v>8.3969465648854991E-2</v>
      </c>
      <c r="H25" s="29">
        <f t="shared" si="3"/>
        <v>0.23520666771234677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41</v>
      </c>
      <c r="C26" s="11">
        <v>30</v>
      </c>
      <c r="D26" s="11">
        <v>73</v>
      </c>
      <c r="E26" s="92">
        <v>65</v>
      </c>
      <c r="F26" s="92">
        <v>81</v>
      </c>
      <c r="G26" s="28">
        <f t="shared" si="2"/>
        <v>0.24615384615384617</v>
      </c>
      <c r="H26" s="29">
        <f t="shared" si="3"/>
        <v>0.18556478397321441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196</v>
      </c>
      <c r="C27" s="11">
        <v>142</v>
      </c>
      <c r="D27" s="11">
        <v>274</v>
      </c>
      <c r="E27" s="92">
        <v>273</v>
      </c>
      <c r="F27" s="92">
        <v>383</v>
      </c>
      <c r="G27" s="28">
        <f t="shared" si="2"/>
        <v>0.40293040293040283</v>
      </c>
      <c r="H27" s="29">
        <f t="shared" si="3"/>
        <v>0.1823217410423843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16</v>
      </c>
      <c r="C28" s="11">
        <v>41</v>
      </c>
      <c r="D28" s="11">
        <v>50</v>
      </c>
      <c r="E28" s="92">
        <v>73</v>
      </c>
      <c r="F28" s="92">
        <v>50</v>
      </c>
      <c r="G28" s="28">
        <f t="shared" si="2"/>
        <v>-0.31506849315068497</v>
      </c>
      <c r="H28" s="29">
        <f t="shared" si="3"/>
        <v>0.32957397423624712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31</v>
      </c>
      <c r="C29" s="11">
        <v>26</v>
      </c>
      <c r="D29" s="11">
        <v>133</v>
      </c>
      <c r="E29" s="92">
        <v>77</v>
      </c>
      <c r="F29" s="92">
        <v>62</v>
      </c>
      <c r="G29" s="28">
        <f t="shared" si="2"/>
        <v>-0.19480519480519476</v>
      </c>
      <c r="H29" s="29">
        <f t="shared" si="3"/>
        <v>0.18920711500272103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95</v>
      </c>
      <c r="C30" s="11">
        <v>44</v>
      </c>
      <c r="D30" s="11">
        <v>113</v>
      </c>
      <c r="E30" s="92">
        <v>97</v>
      </c>
      <c r="F30" s="92">
        <v>71</v>
      </c>
      <c r="G30" s="28">
        <f t="shared" si="2"/>
        <v>-0.26804123711340211</v>
      </c>
      <c r="H30" s="29">
        <f t="shared" si="3"/>
        <v>-7.0212537258854235E-2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26</v>
      </c>
      <c r="C31" s="11">
        <v>26</v>
      </c>
      <c r="D31" s="11">
        <v>88</v>
      </c>
      <c r="E31" s="92">
        <v>37</v>
      </c>
      <c r="F31" s="92">
        <v>48</v>
      </c>
      <c r="G31" s="28">
        <f t="shared" si="2"/>
        <v>0.29729729729729737</v>
      </c>
      <c r="H31" s="29">
        <f t="shared" si="3"/>
        <v>0.16564679083053058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15</v>
      </c>
      <c r="C32" s="11">
        <v>8</v>
      </c>
      <c r="D32" s="11">
        <v>27</v>
      </c>
      <c r="E32" s="92">
        <v>65</v>
      </c>
      <c r="F32" s="92">
        <v>39</v>
      </c>
      <c r="G32" s="28">
        <f t="shared" si="2"/>
        <v>-0.4</v>
      </c>
      <c r="H32" s="29">
        <f t="shared" si="3"/>
        <v>0.26982343247386553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8</v>
      </c>
      <c r="C33" s="11">
        <v>10</v>
      </c>
      <c r="D33" s="11">
        <v>35</v>
      </c>
      <c r="E33" s="92">
        <v>25</v>
      </c>
      <c r="F33" s="92">
        <v>27</v>
      </c>
      <c r="G33" s="28">
        <f t="shared" si="2"/>
        <v>8.0000000000000071E-2</v>
      </c>
      <c r="H33" s="29">
        <f t="shared" si="3"/>
        <v>0.35540300541476721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11</v>
      </c>
      <c r="C34" s="79">
        <v>19</v>
      </c>
      <c r="D34" s="79">
        <v>30</v>
      </c>
      <c r="E34" s="92">
        <v>58</v>
      </c>
      <c r="F34" s="92">
        <v>60</v>
      </c>
      <c r="G34" s="28">
        <f t="shared" si="2"/>
        <v>3.4482758620689724E-2</v>
      </c>
      <c r="H34" s="29">
        <f t="shared" si="3"/>
        <v>0.52823323890189244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</v>
      </c>
      <c r="C35" s="79">
        <v>7</v>
      </c>
      <c r="D35" s="79">
        <v>16</v>
      </c>
      <c r="E35" s="92">
        <v>9</v>
      </c>
      <c r="F35" s="92">
        <v>20</v>
      </c>
      <c r="G35" s="28">
        <f t="shared" si="2"/>
        <v>1.2222222222222223</v>
      </c>
      <c r="H35" s="29">
        <f t="shared" si="3"/>
        <v>0.35120015480703448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245</v>
      </c>
      <c r="C36" s="18">
        <v>270</v>
      </c>
      <c r="D36" s="18">
        <v>276</v>
      </c>
      <c r="E36" s="93">
        <v>343</v>
      </c>
      <c r="F36" s="93">
        <v>441</v>
      </c>
      <c r="G36" s="28">
        <f t="shared" si="0"/>
        <v>0.28571428571428581</v>
      </c>
      <c r="H36" s="29">
        <f t="shared" si="1"/>
        <v>0.15829218528826905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8839</v>
      </c>
      <c r="C37" s="68">
        <v>10318</v>
      </c>
      <c r="D37" s="68">
        <v>13547</v>
      </c>
      <c r="E37" s="68">
        <v>13759</v>
      </c>
      <c r="F37" s="68">
        <v>13734</v>
      </c>
      <c r="G37" s="71">
        <f t="shared" si="0"/>
        <v>-1.8169925139908116E-3</v>
      </c>
      <c r="H37" s="72">
        <f t="shared" si="1"/>
        <v>0.11647364893681966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17398</v>
      </c>
      <c r="C38" s="73">
        <v>20666</v>
      </c>
      <c r="D38" s="73">
        <v>24943</v>
      </c>
      <c r="E38" s="73">
        <v>27249</v>
      </c>
      <c r="F38" s="73">
        <v>26617</v>
      </c>
      <c r="G38" s="71">
        <f t="shared" si="0"/>
        <v>-2.3193511688502366E-2</v>
      </c>
      <c r="H38" s="71">
        <f t="shared" si="1"/>
        <v>0.11215404184967692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104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54079</v>
      </c>
      <c r="C5" s="19">
        <v>57423</v>
      </c>
      <c r="D5" s="19">
        <v>59292</v>
      </c>
      <c r="E5" s="92">
        <v>65848</v>
      </c>
      <c r="F5" s="92">
        <v>64943</v>
      </c>
      <c r="G5" s="28">
        <f>IF(E5&gt;0,F5/E5-1,"-")</f>
        <v>-1.3743773539059645E-2</v>
      </c>
      <c r="H5" s="29">
        <f>IF(B5&gt;0,((F5/B5)^(1/4)-1),"-")</f>
        <v>4.6829429877204065E-2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9804</v>
      </c>
      <c r="C6" s="11">
        <v>10200</v>
      </c>
      <c r="D6" s="11">
        <v>11205</v>
      </c>
      <c r="E6" s="92">
        <v>12068</v>
      </c>
      <c r="F6" s="92">
        <v>12156</v>
      </c>
      <c r="G6" s="28">
        <f t="shared" ref="G6:G38" si="0">IF(E6&gt;0,F6/E6-1,"-")</f>
        <v>7.2920119323831578E-3</v>
      </c>
      <c r="H6" s="29">
        <f t="shared" ref="H6:H38" si="1">IF(B6&gt;0,((F6/B6)^(1/4)-1),"-")</f>
        <v>5.5229313785294165E-2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8094</v>
      </c>
      <c r="C7" s="11">
        <v>7790</v>
      </c>
      <c r="D7" s="11">
        <v>9562</v>
      </c>
      <c r="E7" s="92">
        <v>10465</v>
      </c>
      <c r="F7" s="92">
        <v>10176</v>
      </c>
      <c r="G7" s="28">
        <f t="shared" si="0"/>
        <v>-2.7615862398471136E-2</v>
      </c>
      <c r="H7" s="29">
        <f t="shared" si="1"/>
        <v>5.8896406715513328E-2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4844</v>
      </c>
      <c r="C8" s="11">
        <v>4108</v>
      </c>
      <c r="D8" s="11">
        <v>4389</v>
      </c>
      <c r="E8" s="92">
        <v>5685</v>
      </c>
      <c r="F8" s="92">
        <v>5949</v>
      </c>
      <c r="G8" s="28">
        <f t="shared" si="0"/>
        <v>4.6437994722955178E-2</v>
      </c>
      <c r="H8" s="29">
        <f t="shared" si="1"/>
        <v>5.2712933397521589E-2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4955</v>
      </c>
      <c r="C9" s="11">
        <v>4439</v>
      </c>
      <c r="D9" s="11">
        <v>3877</v>
      </c>
      <c r="E9" s="92">
        <v>4676</v>
      </c>
      <c r="F9" s="92">
        <v>4405</v>
      </c>
      <c r="G9" s="28">
        <f t="shared" si="0"/>
        <v>-5.7955517536355861E-2</v>
      </c>
      <c r="H9" s="29">
        <f t="shared" si="1"/>
        <v>-2.8985839228561239E-2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160</v>
      </c>
      <c r="C10" s="11">
        <v>163</v>
      </c>
      <c r="D10" s="11">
        <v>121</v>
      </c>
      <c r="E10" s="92">
        <v>240</v>
      </c>
      <c r="F10" s="92">
        <v>208</v>
      </c>
      <c r="G10" s="28">
        <f t="shared" si="0"/>
        <v>-0.1333333333333333</v>
      </c>
      <c r="H10" s="29">
        <f t="shared" si="1"/>
        <v>6.7789972372440888E-2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180</v>
      </c>
      <c r="C11" s="11">
        <v>186</v>
      </c>
      <c r="D11" s="11">
        <v>237</v>
      </c>
      <c r="E11" s="92">
        <v>269</v>
      </c>
      <c r="F11" s="92">
        <v>193</v>
      </c>
      <c r="G11" s="28">
        <f t="shared" si="0"/>
        <v>-0.28252788104089221</v>
      </c>
      <c r="H11" s="29">
        <f t="shared" si="1"/>
        <v>1.7586182001605444E-2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315</v>
      </c>
      <c r="C12" s="11">
        <v>329</v>
      </c>
      <c r="D12" s="11">
        <v>251</v>
      </c>
      <c r="E12" s="92">
        <v>304</v>
      </c>
      <c r="F12" s="92">
        <v>302</v>
      </c>
      <c r="G12" s="28">
        <f t="shared" si="0"/>
        <v>-6.5789473684210176E-3</v>
      </c>
      <c r="H12" s="29">
        <f t="shared" si="1"/>
        <v>-1.0481091882577842E-2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322</v>
      </c>
      <c r="C13" s="11">
        <v>299</v>
      </c>
      <c r="D13" s="11">
        <v>285</v>
      </c>
      <c r="E13" s="92">
        <v>348</v>
      </c>
      <c r="F13" s="92">
        <v>415</v>
      </c>
      <c r="G13" s="28">
        <f t="shared" si="0"/>
        <v>0.19252873563218387</v>
      </c>
      <c r="H13" s="29">
        <f t="shared" si="1"/>
        <v>6.5486757105370108E-2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56</v>
      </c>
      <c r="C14" s="11">
        <v>104</v>
      </c>
      <c r="D14" s="11">
        <v>131</v>
      </c>
      <c r="E14" s="92">
        <v>143</v>
      </c>
      <c r="F14" s="92">
        <v>167</v>
      </c>
      <c r="G14" s="28">
        <f t="shared" si="0"/>
        <v>0.16783216783216792</v>
      </c>
      <c r="H14" s="29">
        <f t="shared" si="1"/>
        <v>0.31411118271392757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1653</v>
      </c>
      <c r="C15" s="11">
        <v>2011</v>
      </c>
      <c r="D15" s="11">
        <v>1903</v>
      </c>
      <c r="E15" s="92">
        <v>1563</v>
      </c>
      <c r="F15" s="92">
        <v>1894</v>
      </c>
      <c r="G15" s="28">
        <f t="shared" si="0"/>
        <v>0.21177223288547675</v>
      </c>
      <c r="H15" s="29">
        <f t="shared" si="1"/>
        <v>3.4610258517462134E-2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867</v>
      </c>
      <c r="C16" s="11">
        <v>963</v>
      </c>
      <c r="D16" s="11">
        <v>1045</v>
      </c>
      <c r="E16" s="92">
        <v>994</v>
      </c>
      <c r="F16" s="92">
        <v>1276</v>
      </c>
      <c r="G16" s="28">
        <f t="shared" ref="G16:G35" si="2">IF(E16&gt;0,F16/E16-1,"-")</f>
        <v>0.28370221327967804</v>
      </c>
      <c r="H16" s="29">
        <f t="shared" ref="H16:H35" si="3">IF(B16&gt;0,((F16/B16)^(1/4)-1),"-")</f>
        <v>0.10143251814182275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182</v>
      </c>
      <c r="C17" s="11">
        <v>126</v>
      </c>
      <c r="D17" s="11">
        <v>334</v>
      </c>
      <c r="E17" s="92">
        <v>184</v>
      </c>
      <c r="F17" s="92">
        <v>122</v>
      </c>
      <c r="G17" s="28">
        <f t="shared" si="2"/>
        <v>-0.33695652173913049</v>
      </c>
      <c r="H17" s="29">
        <f t="shared" si="3"/>
        <v>-9.5159334122011163E-2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75</v>
      </c>
      <c r="C18" s="11">
        <v>109</v>
      </c>
      <c r="D18" s="11">
        <v>93</v>
      </c>
      <c r="E18" s="92">
        <v>133</v>
      </c>
      <c r="F18" s="92">
        <v>126</v>
      </c>
      <c r="G18" s="28">
        <f t="shared" si="2"/>
        <v>-5.2631578947368474E-2</v>
      </c>
      <c r="H18" s="29">
        <f t="shared" si="3"/>
        <v>0.13848501952444336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228</v>
      </c>
      <c r="C19" s="11">
        <v>177</v>
      </c>
      <c r="D19" s="11">
        <v>201</v>
      </c>
      <c r="E19" s="92">
        <v>209</v>
      </c>
      <c r="F19" s="92">
        <v>176</v>
      </c>
      <c r="G19" s="28">
        <f t="shared" si="2"/>
        <v>-0.15789473684210531</v>
      </c>
      <c r="H19" s="29">
        <f t="shared" si="3"/>
        <v>-6.2665817216741582E-2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507</v>
      </c>
      <c r="C20" s="11">
        <v>474</v>
      </c>
      <c r="D20" s="11">
        <v>432</v>
      </c>
      <c r="E20" s="92">
        <v>574</v>
      </c>
      <c r="F20" s="92">
        <v>633</v>
      </c>
      <c r="G20" s="28">
        <f t="shared" si="2"/>
        <v>0.10278745644599296</v>
      </c>
      <c r="H20" s="29">
        <f t="shared" si="3"/>
        <v>5.705829277924912E-2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378</v>
      </c>
      <c r="C21" s="11">
        <v>252</v>
      </c>
      <c r="D21" s="11">
        <v>272</v>
      </c>
      <c r="E21" s="92">
        <v>329</v>
      </c>
      <c r="F21" s="92">
        <v>267</v>
      </c>
      <c r="G21" s="28">
        <f t="shared" si="2"/>
        <v>-0.18844984802431608</v>
      </c>
      <c r="H21" s="29">
        <f t="shared" si="3"/>
        <v>-8.3241668789455492E-2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169</v>
      </c>
      <c r="C22" s="11">
        <v>221</v>
      </c>
      <c r="D22" s="11">
        <v>219</v>
      </c>
      <c r="E22" s="92">
        <v>133</v>
      </c>
      <c r="F22" s="92">
        <v>145</v>
      </c>
      <c r="G22" s="28">
        <f t="shared" si="2"/>
        <v>9.0225563909774431E-2</v>
      </c>
      <c r="H22" s="29">
        <f t="shared" si="3"/>
        <v>-3.7567401808861312E-2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168</v>
      </c>
      <c r="C23" s="79">
        <v>161</v>
      </c>
      <c r="D23" s="79">
        <v>156</v>
      </c>
      <c r="E23" s="92">
        <v>185</v>
      </c>
      <c r="F23" s="92">
        <v>144</v>
      </c>
      <c r="G23" s="28">
        <f t="shared" si="2"/>
        <v>-0.22162162162162158</v>
      </c>
      <c r="H23" s="29">
        <f t="shared" si="3"/>
        <v>-3.7804541804238534E-2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87</v>
      </c>
      <c r="C24" s="11">
        <v>77</v>
      </c>
      <c r="D24" s="11">
        <v>121</v>
      </c>
      <c r="E24" s="92">
        <v>179</v>
      </c>
      <c r="F24" s="92">
        <v>217</v>
      </c>
      <c r="G24" s="28">
        <f t="shared" si="2"/>
        <v>0.2122905027932962</v>
      </c>
      <c r="H24" s="29">
        <f t="shared" si="3"/>
        <v>0.25671014297031913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459</v>
      </c>
      <c r="C25" s="11">
        <v>566</v>
      </c>
      <c r="D25" s="11">
        <v>472</v>
      </c>
      <c r="E25" s="92">
        <v>589</v>
      </c>
      <c r="F25" s="92">
        <v>557</v>
      </c>
      <c r="G25" s="28">
        <f t="shared" si="2"/>
        <v>-5.4329371816638328E-2</v>
      </c>
      <c r="H25" s="29">
        <f t="shared" si="3"/>
        <v>4.9568111809055182E-2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143</v>
      </c>
      <c r="C26" s="11">
        <v>163</v>
      </c>
      <c r="D26" s="11">
        <v>146</v>
      </c>
      <c r="E26" s="92">
        <v>314</v>
      </c>
      <c r="F26" s="92">
        <v>254</v>
      </c>
      <c r="G26" s="28">
        <f t="shared" si="2"/>
        <v>-0.19108280254777066</v>
      </c>
      <c r="H26" s="29">
        <f t="shared" si="3"/>
        <v>0.15444811721685969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685</v>
      </c>
      <c r="C27" s="11">
        <v>615</v>
      </c>
      <c r="D27" s="11">
        <v>594</v>
      </c>
      <c r="E27" s="92">
        <v>877</v>
      </c>
      <c r="F27" s="92">
        <v>802</v>
      </c>
      <c r="G27" s="28">
        <f t="shared" si="2"/>
        <v>-8.5518814139110555E-2</v>
      </c>
      <c r="H27" s="29">
        <f t="shared" si="3"/>
        <v>4.0209819580364181E-2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88</v>
      </c>
      <c r="C28" s="11">
        <v>81</v>
      </c>
      <c r="D28" s="11">
        <v>95</v>
      </c>
      <c r="E28" s="92">
        <v>98</v>
      </c>
      <c r="F28" s="92">
        <v>124</v>
      </c>
      <c r="G28" s="28">
        <f t="shared" si="2"/>
        <v>0.26530612244897966</v>
      </c>
      <c r="H28" s="29">
        <f t="shared" si="3"/>
        <v>8.9518862000378396E-2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176</v>
      </c>
      <c r="C29" s="11">
        <v>140</v>
      </c>
      <c r="D29" s="11">
        <v>110</v>
      </c>
      <c r="E29" s="92">
        <v>184</v>
      </c>
      <c r="F29" s="92">
        <v>119</v>
      </c>
      <c r="G29" s="28">
        <f t="shared" si="2"/>
        <v>-0.35326086956521741</v>
      </c>
      <c r="H29" s="29">
        <f t="shared" si="3"/>
        <v>-9.3206134601756196E-2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153</v>
      </c>
      <c r="C30" s="11">
        <v>480</v>
      </c>
      <c r="D30" s="11">
        <v>806</v>
      </c>
      <c r="E30" s="92">
        <v>341</v>
      </c>
      <c r="F30" s="92">
        <v>1679</v>
      </c>
      <c r="G30" s="28">
        <f t="shared" si="2"/>
        <v>3.9237536656891496</v>
      </c>
      <c r="H30" s="29">
        <f t="shared" si="3"/>
        <v>0.82007722939380101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95</v>
      </c>
      <c r="C31" s="11">
        <v>192</v>
      </c>
      <c r="D31" s="11">
        <v>107</v>
      </c>
      <c r="E31" s="92">
        <v>148</v>
      </c>
      <c r="F31" s="92">
        <v>129</v>
      </c>
      <c r="G31" s="28">
        <f t="shared" si="2"/>
        <v>-0.1283783783783784</v>
      </c>
      <c r="H31" s="29">
        <f t="shared" si="3"/>
        <v>7.94847869485511E-2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106</v>
      </c>
      <c r="C32" s="11">
        <v>76</v>
      </c>
      <c r="D32" s="11">
        <v>75</v>
      </c>
      <c r="E32" s="92">
        <v>71</v>
      </c>
      <c r="F32" s="92">
        <v>86</v>
      </c>
      <c r="G32" s="28">
        <f t="shared" si="2"/>
        <v>0.21126760563380276</v>
      </c>
      <c r="H32" s="29">
        <f t="shared" si="3"/>
        <v>-5.0930216603129908E-2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115</v>
      </c>
      <c r="C33" s="11">
        <v>144</v>
      </c>
      <c r="D33" s="11">
        <v>145</v>
      </c>
      <c r="E33" s="92">
        <v>153</v>
      </c>
      <c r="F33" s="92">
        <v>166</v>
      </c>
      <c r="G33" s="28">
        <f t="shared" si="2"/>
        <v>8.4967320261437829E-2</v>
      </c>
      <c r="H33" s="29">
        <f t="shared" si="3"/>
        <v>9.6106017341118566E-2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93</v>
      </c>
      <c r="C34" s="79">
        <v>108</v>
      </c>
      <c r="D34" s="79">
        <v>73</v>
      </c>
      <c r="E34" s="92">
        <v>236</v>
      </c>
      <c r="F34" s="92">
        <v>237</v>
      </c>
      <c r="G34" s="28">
        <f t="shared" si="2"/>
        <v>4.237288135593209E-3</v>
      </c>
      <c r="H34" s="29">
        <f t="shared" si="3"/>
        <v>0.26347411639283735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48</v>
      </c>
      <c r="C35" s="79">
        <v>57</v>
      </c>
      <c r="D35" s="79">
        <v>58</v>
      </c>
      <c r="E35" s="92">
        <v>109</v>
      </c>
      <c r="F35" s="92">
        <v>62</v>
      </c>
      <c r="G35" s="28">
        <f t="shared" si="2"/>
        <v>-0.43119266055045868</v>
      </c>
      <c r="H35" s="29">
        <f t="shared" si="3"/>
        <v>6.6074641577918758E-2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1402</v>
      </c>
      <c r="C36" s="18">
        <v>1176</v>
      </c>
      <c r="D36" s="18">
        <v>1368</v>
      </c>
      <c r="E36" s="93">
        <v>1401</v>
      </c>
      <c r="F36" s="93">
        <v>1551</v>
      </c>
      <c r="G36" s="28">
        <f t="shared" si="0"/>
        <v>0.10706638115631684</v>
      </c>
      <c r="H36" s="29">
        <f t="shared" si="1"/>
        <v>2.5571505854872223E-2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36607</v>
      </c>
      <c r="C37" s="68">
        <v>35987</v>
      </c>
      <c r="D37" s="68">
        <v>38883</v>
      </c>
      <c r="E37" s="68">
        <v>43202</v>
      </c>
      <c r="F37" s="68">
        <v>44737</v>
      </c>
      <c r="G37" s="71">
        <f t="shared" si="0"/>
        <v>3.5530762464700771E-2</v>
      </c>
      <c r="H37" s="72">
        <f t="shared" si="1"/>
        <v>5.1418658089143587E-2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90686</v>
      </c>
      <c r="C38" s="73">
        <v>93410</v>
      </c>
      <c r="D38" s="73">
        <v>98175</v>
      </c>
      <c r="E38" s="73">
        <v>109050</v>
      </c>
      <c r="F38" s="73">
        <v>109680</v>
      </c>
      <c r="G38" s="71">
        <f t="shared" si="0"/>
        <v>5.7771664374139942E-3</v>
      </c>
      <c r="H38" s="71">
        <f t="shared" si="1"/>
        <v>4.8689208311323284E-2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105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51524</v>
      </c>
      <c r="C5" s="19">
        <v>55801</v>
      </c>
      <c r="D5" s="19">
        <v>56032</v>
      </c>
      <c r="E5" s="92">
        <v>60563</v>
      </c>
      <c r="F5" s="92">
        <v>65362</v>
      </c>
      <c r="G5" s="28">
        <f>IF(E5&gt;0,F5/E5-1,"-")</f>
        <v>7.9239799877813155E-2</v>
      </c>
      <c r="H5" s="29">
        <f>IF(B5&gt;0,((F5/B5)^(1/4)-1),"-")</f>
        <v>6.127745933175599E-2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7550</v>
      </c>
      <c r="C6" s="11">
        <v>8344</v>
      </c>
      <c r="D6" s="11">
        <v>7338</v>
      </c>
      <c r="E6" s="92">
        <v>7242</v>
      </c>
      <c r="F6" s="92">
        <v>7426</v>
      </c>
      <c r="G6" s="28">
        <f t="shared" ref="G6:G38" si="0">IF(E6&gt;0,F6/E6-1,"-")</f>
        <v>2.540734603700634E-2</v>
      </c>
      <c r="H6" s="29">
        <f t="shared" ref="H6:H38" si="1">IF(B6&gt;0,((F6/B6)^(1/4)-1),"-")</f>
        <v>-4.1314936762789634E-3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2447</v>
      </c>
      <c r="C7" s="11">
        <v>2522</v>
      </c>
      <c r="D7" s="11">
        <v>2314</v>
      </c>
      <c r="E7" s="92">
        <v>2624</v>
      </c>
      <c r="F7" s="92">
        <v>2799</v>
      </c>
      <c r="G7" s="28">
        <f t="shared" si="0"/>
        <v>6.6692073170731669E-2</v>
      </c>
      <c r="H7" s="29">
        <f t="shared" si="1"/>
        <v>3.4170707256470756E-2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1741</v>
      </c>
      <c r="C8" s="11">
        <v>2080</v>
      </c>
      <c r="D8" s="11">
        <v>1978</v>
      </c>
      <c r="E8" s="92">
        <v>2349</v>
      </c>
      <c r="F8" s="92">
        <v>2489</v>
      </c>
      <c r="G8" s="28">
        <f t="shared" si="0"/>
        <v>5.9599829714772179E-2</v>
      </c>
      <c r="H8" s="29">
        <f t="shared" si="1"/>
        <v>9.346914133525841E-2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1973</v>
      </c>
      <c r="C9" s="11">
        <v>2087</v>
      </c>
      <c r="D9" s="11">
        <v>2064</v>
      </c>
      <c r="E9" s="92">
        <v>1989</v>
      </c>
      <c r="F9" s="92">
        <v>2209</v>
      </c>
      <c r="G9" s="28">
        <f t="shared" si="0"/>
        <v>0.1106083459024636</v>
      </c>
      <c r="H9" s="29">
        <f t="shared" si="1"/>
        <v>2.8648880223815176E-2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61</v>
      </c>
      <c r="C10" s="11">
        <v>68</v>
      </c>
      <c r="D10" s="11">
        <v>44</v>
      </c>
      <c r="E10" s="92">
        <v>67</v>
      </c>
      <c r="F10" s="92">
        <v>107</v>
      </c>
      <c r="G10" s="28">
        <f t="shared" si="0"/>
        <v>0.59701492537313428</v>
      </c>
      <c r="H10" s="29">
        <f t="shared" si="1"/>
        <v>0.15083612403728996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61</v>
      </c>
      <c r="C11" s="11">
        <v>24</v>
      </c>
      <c r="D11" s="11">
        <v>68</v>
      </c>
      <c r="E11" s="92">
        <v>121</v>
      </c>
      <c r="F11" s="92">
        <v>36</v>
      </c>
      <c r="G11" s="28">
        <f t="shared" si="0"/>
        <v>-0.7024793388429752</v>
      </c>
      <c r="H11" s="29">
        <f t="shared" si="1"/>
        <v>-0.12351766726455016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313</v>
      </c>
      <c r="C12" s="11">
        <v>236</v>
      </c>
      <c r="D12" s="11">
        <v>263</v>
      </c>
      <c r="E12" s="92">
        <v>138</v>
      </c>
      <c r="F12" s="92">
        <v>123</v>
      </c>
      <c r="G12" s="28">
        <f t="shared" si="0"/>
        <v>-0.10869565217391308</v>
      </c>
      <c r="H12" s="29">
        <f t="shared" si="1"/>
        <v>-0.20824613247275536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181</v>
      </c>
      <c r="C13" s="11">
        <v>163</v>
      </c>
      <c r="D13" s="11">
        <v>159</v>
      </c>
      <c r="E13" s="92">
        <v>113</v>
      </c>
      <c r="F13" s="92">
        <v>123</v>
      </c>
      <c r="G13" s="28">
        <f t="shared" si="0"/>
        <v>8.8495575221238854E-2</v>
      </c>
      <c r="H13" s="29">
        <f t="shared" si="1"/>
        <v>-9.2061077827664706E-2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71</v>
      </c>
      <c r="C14" s="11">
        <v>70</v>
      </c>
      <c r="D14" s="11">
        <v>89</v>
      </c>
      <c r="E14" s="92">
        <v>49</v>
      </c>
      <c r="F14" s="92">
        <v>66</v>
      </c>
      <c r="G14" s="28">
        <f t="shared" si="0"/>
        <v>0.34693877551020402</v>
      </c>
      <c r="H14" s="29">
        <f t="shared" si="1"/>
        <v>-1.8090647305749941E-2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636</v>
      </c>
      <c r="C15" s="11">
        <v>741</v>
      </c>
      <c r="D15" s="11">
        <v>924</v>
      </c>
      <c r="E15" s="92">
        <v>896</v>
      </c>
      <c r="F15" s="92">
        <v>864</v>
      </c>
      <c r="G15" s="28">
        <f t="shared" si="0"/>
        <v>-3.5714285714285698E-2</v>
      </c>
      <c r="H15" s="29">
        <f t="shared" si="1"/>
        <v>7.9603183965625934E-2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371</v>
      </c>
      <c r="C16" s="11">
        <v>528</v>
      </c>
      <c r="D16" s="11">
        <v>456</v>
      </c>
      <c r="E16" s="92">
        <v>627</v>
      </c>
      <c r="F16" s="92">
        <v>568</v>
      </c>
      <c r="G16" s="28">
        <f t="shared" ref="G16:G35" si="2">IF(E16&gt;0,F16/E16-1,"-")</f>
        <v>-9.4098883572567793E-2</v>
      </c>
      <c r="H16" s="29">
        <f t="shared" ref="H16:H35" si="3">IF(B16&gt;0,((F16/B16)^(1/4)-1),"-")</f>
        <v>0.1123555000520029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42</v>
      </c>
      <c r="C17" s="11">
        <v>39</v>
      </c>
      <c r="D17" s="11">
        <v>32</v>
      </c>
      <c r="E17" s="92">
        <v>47</v>
      </c>
      <c r="F17" s="92">
        <v>84</v>
      </c>
      <c r="G17" s="28">
        <f t="shared" si="2"/>
        <v>0.7872340425531914</v>
      </c>
      <c r="H17" s="29">
        <f t="shared" si="3"/>
        <v>0.18920711500272103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40</v>
      </c>
      <c r="C18" s="11">
        <v>32</v>
      </c>
      <c r="D18" s="11">
        <v>24</v>
      </c>
      <c r="E18" s="92">
        <v>11</v>
      </c>
      <c r="F18" s="92">
        <v>21</v>
      </c>
      <c r="G18" s="28">
        <f t="shared" si="2"/>
        <v>0.90909090909090917</v>
      </c>
      <c r="H18" s="29">
        <f t="shared" si="3"/>
        <v>-0.14878390680775311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107</v>
      </c>
      <c r="C19" s="11">
        <v>122</v>
      </c>
      <c r="D19" s="11">
        <v>79</v>
      </c>
      <c r="E19" s="92">
        <v>87</v>
      </c>
      <c r="F19" s="92">
        <v>95</v>
      </c>
      <c r="G19" s="28">
        <f t="shared" si="2"/>
        <v>9.1954022988505857E-2</v>
      </c>
      <c r="H19" s="29">
        <f t="shared" si="3"/>
        <v>-2.9300162545045749E-2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338</v>
      </c>
      <c r="C20" s="11">
        <v>319</v>
      </c>
      <c r="D20" s="11">
        <v>274</v>
      </c>
      <c r="E20" s="92">
        <v>303</v>
      </c>
      <c r="F20" s="92">
        <v>659</v>
      </c>
      <c r="G20" s="28">
        <f t="shared" si="2"/>
        <v>1.1749174917491749</v>
      </c>
      <c r="H20" s="29">
        <f t="shared" si="3"/>
        <v>0.18165903127995775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239</v>
      </c>
      <c r="C21" s="11">
        <v>213</v>
      </c>
      <c r="D21" s="11">
        <v>190</v>
      </c>
      <c r="E21" s="92">
        <v>204</v>
      </c>
      <c r="F21" s="92">
        <v>269</v>
      </c>
      <c r="G21" s="28">
        <f t="shared" si="2"/>
        <v>0.31862745098039214</v>
      </c>
      <c r="H21" s="29">
        <f t="shared" si="3"/>
        <v>3.0003249321444159E-2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66</v>
      </c>
      <c r="C22" s="11">
        <v>31</v>
      </c>
      <c r="D22" s="11">
        <v>42</v>
      </c>
      <c r="E22" s="92">
        <v>39</v>
      </c>
      <c r="F22" s="92">
        <v>32</v>
      </c>
      <c r="G22" s="28">
        <f t="shared" si="2"/>
        <v>-0.17948717948717952</v>
      </c>
      <c r="H22" s="29">
        <f t="shared" si="3"/>
        <v>-0.16554771027769877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43</v>
      </c>
      <c r="C23" s="79">
        <v>90</v>
      </c>
      <c r="D23" s="79">
        <v>112</v>
      </c>
      <c r="E23" s="92">
        <v>48</v>
      </c>
      <c r="F23" s="92">
        <v>58</v>
      </c>
      <c r="G23" s="28">
        <f t="shared" si="2"/>
        <v>0.20833333333333326</v>
      </c>
      <c r="H23" s="29">
        <f t="shared" si="3"/>
        <v>7.7680152281624837E-2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103</v>
      </c>
      <c r="C24" s="11">
        <v>80</v>
      </c>
      <c r="D24" s="11">
        <v>99</v>
      </c>
      <c r="E24" s="92">
        <v>98</v>
      </c>
      <c r="F24" s="92">
        <v>125</v>
      </c>
      <c r="G24" s="28">
        <f t="shared" si="2"/>
        <v>0.27551020408163263</v>
      </c>
      <c r="H24" s="29">
        <f t="shared" si="3"/>
        <v>4.9586405732314764E-2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190</v>
      </c>
      <c r="C25" s="11">
        <v>212</v>
      </c>
      <c r="D25" s="11">
        <v>232</v>
      </c>
      <c r="E25" s="92">
        <v>260</v>
      </c>
      <c r="F25" s="92">
        <v>302</v>
      </c>
      <c r="G25" s="28">
        <f t="shared" si="2"/>
        <v>0.16153846153846163</v>
      </c>
      <c r="H25" s="29">
        <f t="shared" si="3"/>
        <v>0.12282826212768927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32</v>
      </c>
      <c r="C26" s="11">
        <v>61</v>
      </c>
      <c r="D26" s="11">
        <v>112</v>
      </c>
      <c r="E26" s="92">
        <v>88</v>
      </c>
      <c r="F26" s="92">
        <v>83</v>
      </c>
      <c r="G26" s="28">
        <f t="shared" si="2"/>
        <v>-5.6818181818181768E-2</v>
      </c>
      <c r="H26" s="29">
        <f t="shared" si="3"/>
        <v>0.26905962855991938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287</v>
      </c>
      <c r="C27" s="11">
        <v>373</v>
      </c>
      <c r="D27" s="11">
        <v>402</v>
      </c>
      <c r="E27" s="92">
        <v>373</v>
      </c>
      <c r="F27" s="92">
        <v>341</v>
      </c>
      <c r="G27" s="28">
        <f t="shared" si="2"/>
        <v>-8.5790884718498606E-2</v>
      </c>
      <c r="H27" s="29">
        <f t="shared" si="3"/>
        <v>4.4042362120465306E-2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22</v>
      </c>
      <c r="C28" s="11">
        <v>26</v>
      </c>
      <c r="D28" s="11">
        <v>50</v>
      </c>
      <c r="E28" s="92">
        <v>66</v>
      </c>
      <c r="F28" s="92">
        <v>43</v>
      </c>
      <c r="G28" s="28">
        <f t="shared" si="2"/>
        <v>-0.34848484848484851</v>
      </c>
      <c r="H28" s="29">
        <f t="shared" si="3"/>
        <v>0.18239189393325228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41</v>
      </c>
      <c r="C29" s="11">
        <v>30</v>
      </c>
      <c r="D29" s="11">
        <v>42</v>
      </c>
      <c r="E29" s="92">
        <v>82</v>
      </c>
      <c r="F29" s="92">
        <v>44</v>
      </c>
      <c r="G29" s="28">
        <f t="shared" si="2"/>
        <v>-0.46341463414634143</v>
      </c>
      <c r="H29" s="29">
        <f t="shared" si="3"/>
        <v>1.7811151720015461E-2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80</v>
      </c>
      <c r="C30" s="11">
        <v>66</v>
      </c>
      <c r="D30" s="11">
        <v>97</v>
      </c>
      <c r="E30" s="92">
        <v>64</v>
      </c>
      <c r="F30" s="92">
        <v>220</v>
      </c>
      <c r="G30" s="28">
        <f t="shared" si="2"/>
        <v>2.4375</v>
      </c>
      <c r="H30" s="29">
        <f t="shared" si="3"/>
        <v>0.28775478845069724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28</v>
      </c>
      <c r="C31" s="11">
        <v>40</v>
      </c>
      <c r="D31" s="11">
        <v>39</v>
      </c>
      <c r="E31" s="92">
        <v>45</v>
      </c>
      <c r="F31" s="92">
        <v>41</v>
      </c>
      <c r="G31" s="28">
        <f t="shared" si="2"/>
        <v>-8.8888888888888906E-2</v>
      </c>
      <c r="H31" s="29">
        <f t="shared" si="3"/>
        <v>0.10003488081376677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33</v>
      </c>
      <c r="C32" s="11">
        <v>28</v>
      </c>
      <c r="D32" s="11">
        <v>39</v>
      </c>
      <c r="E32" s="92">
        <v>71</v>
      </c>
      <c r="F32" s="92">
        <v>43</v>
      </c>
      <c r="G32" s="28">
        <f t="shared" si="2"/>
        <v>-0.39436619718309862</v>
      </c>
      <c r="H32" s="29">
        <f t="shared" si="3"/>
        <v>6.8411684410125906E-2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21</v>
      </c>
      <c r="C33" s="11">
        <v>24</v>
      </c>
      <c r="D33" s="11">
        <v>35</v>
      </c>
      <c r="E33" s="92">
        <v>43</v>
      </c>
      <c r="F33" s="92">
        <v>42</v>
      </c>
      <c r="G33" s="28">
        <f t="shared" si="2"/>
        <v>-2.3255813953488413E-2</v>
      </c>
      <c r="H33" s="29">
        <f t="shared" si="3"/>
        <v>0.18920711500272103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55</v>
      </c>
      <c r="C34" s="79">
        <v>114</v>
      </c>
      <c r="D34" s="79">
        <v>52</v>
      </c>
      <c r="E34" s="92">
        <v>92</v>
      </c>
      <c r="F34" s="92">
        <v>105</v>
      </c>
      <c r="G34" s="28">
        <f t="shared" si="2"/>
        <v>0.14130434782608692</v>
      </c>
      <c r="H34" s="29">
        <f t="shared" si="3"/>
        <v>0.17545674502106401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</v>
      </c>
      <c r="C35" s="79">
        <v>12</v>
      </c>
      <c r="D35" s="79">
        <v>11</v>
      </c>
      <c r="E35" s="92">
        <v>15</v>
      </c>
      <c r="F35" s="92">
        <v>21</v>
      </c>
      <c r="G35" s="28">
        <f t="shared" si="2"/>
        <v>0.39999999999999991</v>
      </c>
      <c r="H35" s="29">
        <f t="shared" si="3"/>
        <v>0.36778239986738059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311</v>
      </c>
      <c r="C36" s="18">
        <v>371</v>
      </c>
      <c r="D36" s="18">
        <v>354</v>
      </c>
      <c r="E36" s="93">
        <v>534</v>
      </c>
      <c r="F36" s="93">
        <v>559</v>
      </c>
      <c r="G36" s="28">
        <f t="shared" si="0"/>
        <v>4.6816479400749067E-2</v>
      </c>
      <c r="H36" s="29">
        <f t="shared" si="1"/>
        <v>0.1578781397582143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17489</v>
      </c>
      <c r="C37" s="68">
        <v>19146</v>
      </c>
      <c r="D37" s="68">
        <v>18014</v>
      </c>
      <c r="E37" s="68">
        <v>18785</v>
      </c>
      <c r="F37" s="68">
        <v>19997</v>
      </c>
      <c r="G37" s="71">
        <f t="shared" si="0"/>
        <v>6.451956348150123E-2</v>
      </c>
      <c r="H37" s="72">
        <f t="shared" si="1"/>
        <v>3.4070067788411151E-2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69013</v>
      </c>
      <c r="C38" s="73">
        <v>74947</v>
      </c>
      <c r="D38" s="73">
        <v>74046</v>
      </c>
      <c r="E38" s="73">
        <v>79348</v>
      </c>
      <c r="F38" s="73">
        <v>85359</v>
      </c>
      <c r="G38" s="71">
        <f t="shared" si="0"/>
        <v>7.5754902455008377E-2</v>
      </c>
      <c r="H38" s="71">
        <f t="shared" si="1"/>
        <v>5.4580175480881898E-2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106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33856</v>
      </c>
      <c r="C5" s="19">
        <v>32529</v>
      </c>
      <c r="D5" s="19">
        <v>32748</v>
      </c>
      <c r="E5" s="92">
        <v>29645</v>
      </c>
      <c r="F5" s="92">
        <v>29707</v>
      </c>
      <c r="G5" s="28">
        <f>IF(E5&gt;0,F5/E5-1,"-")</f>
        <v>2.0914150784281382E-3</v>
      </c>
      <c r="H5" s="29">
        <f>IF(B5&gt;0,((F5/B5)^(1/4)-1),"-")</f>
        <v>-3.2155051776613153E-2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4770</v>
      </c>
      <c r="C6" s="11">
        <v>4536</v>
      </c>
      <c r="D6" s="11">
        <v>5522</v>
      </c>
      <c r="E6" s="92">
        <v>6297</v>
      </c>
      <c r="F6" s="92">
        <v>5961</v>
      </c>
      <c r="G6" s="28">
        <f t="shared" ref="G6:G38" si="0">IF(E6&gt;0,F6/E6-1,"-")</f>
        <v>-5.3358742258218239E-2</v>
      </c>
      <c r="H6" s="29">
        <f t="shared" ref="H6:H38" si="1">IF(B6&gt;0,((F6/B6)^(1/4)-1),"-")</f>
        <v>5.7304755828608833E-2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82</v>
      </c>
      <c r="C7" s="11">
        <v>162</v>
      </c>
      <c r="D7" s="11">
        <v>183</v>
      </c>
      <c r="E7" s="92">
        <v>299</v>
      </c>
      <c r="F7" s="92">
        <v>367</v>
      </c>
      <c r="G7" s="28">
        <f t="shared" si="0"/>
        <v>0.22742474916387967</v>
      </c>
      <c r="H7" s="29">
        <f t="shared" si="1"/>
        <v>0.45449774733681148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578</v>
      </c>
      <c r="C8" s="11">
        <v>71</v>
      </c>
      <c r="D8" s="11">
        <v>178</v>
      </c>
      <c r="E8" s="92">
        <v>282</v>
      </c>
      <c r="F8" s="92">
        <v>173</v>
      </c>
      <c r="G8" s="28">
        <f t="shared" si="0"/>
        <v>-0.38652482269503541</v>
      </c>
      <c r="H8" s="29">
        <f t="shared" si="1"/>
        <v>-0.2603443719075933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11</v>
      </c>
      <c r="C9" s="11">
        <v>15</v>
      </c>
      <c r="D9" s="11">
        <v>67</v>
      </c>
      <c r="E9" s="92">
        <v>165</v>
      </c>
      <c r="F9" s="92">
        <v>95</v>
      </c>
      <c r="G9" s="28">
        <f t="shared" si="0"/>
        <v>-0.4242424242424242</v>
      </c>
      <c r="H9" s="29">
        <f t="shared" si="1"/>
        <v>0.71428383537449647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2</v>
      </c>
      <c r="C10" s="11">
        <v>8</v>
      </c>
      <c r="D10" s="11">
        <v>0</v>
      </c>
      <c r="E10" s="92">
        <v>24</v>
      </c>
      <c r="F10" s="92">
        <v>6</v>
      </c>
      <c r="G10" s="28">
        <f t="shared" si="0"/>
        <v>-0.75</v>
      </c>
      <c r="H10" s="29">
        <f t="shared" si="1"/>
        <v>0.3160740129524926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0</v>
      </c>
      <c r="C11" s="11">
        <v>0</v>
      </c>
      <c r="D11" s="11">
        <v>2</v>
      </c>
      <c r="E11" s="92">
        <v>8</v>
      </c>
      <c r="F11" s="92">
        <v>6</v>
      </c>
      <c r="G11" s="28">
        <f t="shared" si="0"/>
        <v>-0.25</v>
      </c>
      <c r="H11" s="29" t="str">
        <f t="shared" si="1"/>
        <v>-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12</v>
      </c>
      <c r="C12" s="11">
        <v>16</v>
      </c>
      <c r="D12" s="11">
        <v>21</v>
      </c>
      <c r="E12" s="92">
        <v>19</v>
      </c>
      <c r="F12" s="92">
        <v>57</v>
      </c>
      <c r="G12" s="28">
        <f t="shared" si="0"/>
        <v>2</v>
      </c>
      <c r="H12" s="29">
        <f t="shared" si="1"/>
        <v>0.47629586186859463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0</v>
      </c>
      <c r="C13" s="11">
        <v>0</v>
      </c>
      <c r="D13" s="11">
        <v>4</v>
      </c>
      <c r="E13" s="92">
        <v>5</v>
      </c>
      <c r="F13" s="92">
        <v>22</v>
      </c>
      <c r="G13" s="28">
        <f t="shared" si="0"/>
        <v>3.4000000000000004</v>
      </c>
      <c r="H13" s="29" t="str">
        <f t="shared" si="1"/>
        <v>-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2</v>
      </c>
      <c r="C14" s="11">
        <v>24</v>
      </c>
      <c r="D14" s="11">
        <v>4</v>
      </c>
      <c r="E14" s="92">
        <v>2</v>
      </c>
      <c r="F14" s="92">
        <v>3</v>
      </c>
      <c r="G14" s="28">
        <f t="shared" si="0"/>
        <v>0.5</v>
      </c>
      <c r="H14" s="29">
        <f t="shared" si="1"/>
        <v>0.1066819197003217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2</v>
      </c>
      <c r="C15" s="11">
        <v>40</v>
      </c>
      <c r="D15" s="11">
        <v>82</v>
      </c>
      <c r="E15" s="92">
        <v>68</v>
      </c>
      <c r="F15" s="92">
        <v>72</v>
      </c>
      <c r="G15" s="28">
        <f t="shared" si="0"/>
        <v>5.8823529411764719E-2</v>
      </c>
      <c r="H15" s="29">
        <f t="shared" si="1"/>
        <v>1.4494897427831779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2</v>
      </c>
      <c r="C16" s="11">
        <v>3</v>
      </c>
      <c r="D16" s="11">
        <v>22</v>
      </c>
      <c r="E16" s="92">
        <v>18</v>
      </c>
      <c r="F16" s="92">
        <v>16</v>
      </c>
      <c r="G16" s="28">
        <f t="shared" ref="G16:G35" si="2">IF(E16&gt;0,F16/E16-1,"-")</f>
        <v>-0.11111111111111116</v>
      </c>
      <c r="H16" s="29">
        <f t="shared" ref="H16:H35" si="3">IF(B16&gt;0,((F16/B16)^(1/4)-1),"-")</f>
        <v>0.681792830507429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0</v>
      </c>
      <c r="C17" s="11">
        <v>20</v>
      </c>
      <c r="D17" s="11">
        <v>0</v>
      </c>
      <c r="E17" s="92">
        <v>8</v>
      </c>
      <c r="F17" s="92">
        <v>2</v>
      </c>
      <c r="G17" s="28">
        <f t="shared" si="2"/>
        <v>-0.75</v>
      </c>
      <c r="H17" s="29" t="str">
        <f t="shared" si="3"/>
        <v>-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0</v>
      </c>
      <c r="C18" s="11">
        <v>2</v>
      </c>
      <c r="D18" s="11">
        <v>1</v>
      </c>
      <c r="E18" s="92">
        <v>2</v>
      </c>
      <c r="F18" s="92">
        <v>3</v>
      </c>
      <c r="G18" s="28">
        <f t="shared" si="2"/>
        <v>0.5</v>
      </c>
      <c r="H18" s="29" t="str">
        <f t="shared" si="3"/>
        <v>-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</v>
      </c>
      <c r="C19" s="11">
        <v>1</v>
      </c>
      <c r="D19" s="11">
        <v>3</v>
      </c>
      <c r="E19" s="92">
        <v>0</v>
      </c>
      <c r="F19" s="92">
        <v>6</v>
      </c>
      <c r="G19" s="28" t="str">
        <f t="shared" si="2"/>
        <v>-</v>
      </c>
      <c r="H19" s="29">
        <f t="shared" si="3"/>
        <v>0.3160740129524926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1</v>
      </c>
      <c r="C20" s="11">
        <v>109</v>
      </c>
      <c r="D20" s="11">
        <v>163</v>
      </c>
      <c r="E20" s="92">
        <v>164</v>
      </c>
      <c r="F20" s="92">
        <v>88</v>
      </c>
      <c r="G20" s="28">
        <f t="shared" si="2"/>
        <v>-0.46341463414634143</v>
      </c>
      <c r="H20" s="29">
        <f t="shared" si="3"/>
        <v>2.0628143136087864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0</v>
      </c>
      <c r="C21" s="11">
        <v>0</v>
      </c>
      <c r="D21" s="11">
        <v>6</v>
      </c>
      <c r="E21" s="92">
        <v>5</v>
      </c>
      <c r="F21" s="92">
        <v>14</v>
      </c>
      <c r="G21" s="28">
        <f t="shared" si="2"/>
        <v>1.7999999999999998</v>
      </c>
      <c r="H21" s="29" t="str">
        <f t="shared" si="3"/>
        <v>-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0</v>
      </c>
      <c r="C22" s="11">
        <v>0</v>
      </c>
      <c r="D22" s="11">
        <v>0</v>
      </c>
      <c r="E22" s="92">
        <v>0</v>
      </c>
      <c r="F22" s="92">
        <v>2</v>
      </c>
      <c r="G22" s="28" t="str">
        <f t="shared" si="2"/>
        <v>-</v>
      </c>
      <c r="H22" s="29" t="str">
        <f t="shared" si="3"/>
        <v>-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0</v>
      </c>
      <c r="C23" s="79">
        <v>2</v>
      </c>
      <c r="D23" s="79">
        <v>0</v>
      </c>
      <c r="E23" s="92">
        <v>3</v>
      </c>
      <c r="F23" s="92">
        <v>1</v>
      </c>
      <c r="G23" s="28">
        <f t="shared" si="2"/>
        <v>-0.66666666666666674</v>
      </c>
      <c r="H23" s="29" t="str">
        <f t="shared" si="3"/>
        <v>-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10</v>
      </c>
      <c r="C24" s="11">
        <v>2</v>
      </c>
      <c r="D24" s="11">
        <v>2</v>
      </c>
      <c r="E24" s="92">
        <v>4</v>
      </c>
      <c r="F24" s="92">
        <v>3</v>
      </c>
      <c r="G24" s="28">
        <f t="shared" si="2"/>
        <v>-0.25</v>
      </c>
      <c r="H24" s="29">
        <f t="shared" si="3"/>
        <v>-0.25991719550771475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15</v>
      </c>
      <c r="C25" s="11">
        <v>4</v>
      </c>
      <c r="D25" s="11">
        <v>4</v>
      </c>
      <c r="E25" s="92">
        <v>11</v>
      </c>
      <c r="F25" s="92">
        <v>17</v>
      </c>
      <c r="G25" s="28">
        <f t="shared" si="2"/>
        <v>0.54545454545454541</v>
      </c>
      <c r="H25" s="29">
        <f t="shared" si="3"/>
        <v>3.1785488774073611E-2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2</v>
      </c>
      <c r="C26" s="11">
        <v>0</v>
      </c>
      <c r="D26" s="11">
        <v>0</v>
      </c>
      <c r="E26" s="92">
        <v>10</v>
      </c>
      <c r="F26" s="92">
        <v>5</v>
      </c>
      <c r="G26" s="28">
        <f t="shared" si="2"/>
        <v>-0.5</v>
      </c>
      <c r="H26" s="29">
        <f t="shared" si="3"/>
        <v>0.25743342968293548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3</v>
      </c>
      <c r="C27" s="11">
        <v>2</v>
      </c>
      <c r="D27" s="11">
        <v>5</v>
      </c>
      <c r="E27" s="92">
        <v>30</v>
      </c>
      <c r="F27" s="92">
        <v>13</v>
      </c>
      <c r="G27" s="28">
        <f t="shared" si="2"/>
        <v>-0.56666666666666665</v>
      </c>
      <c r="H27" s="29">
        <f t="shared" si="3"/>
        <v>0.44279797597104098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0</v>
      </c>
      <c r="C28" s="11">
        <v>0</v>
      </c>
      <c r="D28" s="11">
        <v>1</v>
      </c>
      <c r="E28" s="92">
        <v>0</v>
      </c>
      <c r="F28" s="92">
        <v>2</v>
      </c>
      <c r="G28" s="28" t="str">
        <f t="shared" si="2"/>
        <v>-</v>
      </c>
      <c r="H28" s="29" t="str">
        <f t="shared" si="3"/>
        <v>-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3</v>
      </c>
      <c r="C29" s="11">
        <v>6</v>
      </c>
      <c r="D29" s="11">
        <v>1</v>
      </c>
      <c r="E29" s="92">
        <v>1</v>
      </c>
      <c r="F29" s="92">
        <v>0</v>
      </c>
      <c r="G29" s="28">
        <f t="shared" si="2"/>
        <v>-1</v>
      </c>
      <c r="H29" s="29">
        <f t="shared" si="3"/>
        <v>-1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0</v>
      </c>
      <c r="C30" s="11">
        <v>0</v>
      </c>
      <c r="D30" s="11">
        <v>2</v>
      </c>
      <c r="E30" s="92">
        <v>14</v>
      </c>
      <c r="F30" s="92">
        <v>2</v>
      </c>
      <c r="G30" s="28">
        <f t="shared" si="2"/>
        <v>-0.85714285714285721</v>
      </c>
      <c r="H30" s="29" t="str">
        <f t="shared" si="3"/>
        <v>-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0</v>
      </c>
      <c r="C31" s="11">
        <v>0</v>
      </c>
      <c r="D31" s="11">
        <v>1</v>
      </c>
      <c r="E31" s="92">
        <v>1</v>
      </c>
      <c r="F31" s="92">
        <v>0</v>
      </c>
      <c r="G31" s="28">
        <f t="shared" si="2"/>
        <v>-1</v>
      </c>
      <c r="H31" s="29" t="str">
        <f t="shared" si="3"/>
        <v>-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0</v>
      </c>
      <c r="C32" s="11">
        <v>10</v>
      </c>
      <c r="D32" s="11">
        <v>0</v>
      </c>
      <c r="E32" s="92">
        <v>5</v>
      </c>
      <c r="F32" s="92">
        <v>2</v>
      </c>
      <c r="G32" s="28">
        <f t="shared" si="2"/>
        <v>-0.6</v>
      </c>
      <c r="H32" s="29" t="str">
        <f t="shared" si="3"/>
        <v>-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0</v>
      </c>
      <c r="C33" s="11">
        <v>1</v>
      </c>
      <c r="D33" s="11">
        <v>4</v>
      </c>
      <c r="E33" s="92">
        <v>1</v>
      </c>
      <c r="F33" s="92">
        <v>0</v>
      </c>
      <c r="G33" s="28">
        <f t="shared" si="2"/>
        <v>-1</v>
      </c>
      <c r="H33" s="29" t="str">
        <f t="shared" si="3"/>
        <v>-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2</v>
      </c>
      <c r="C34" s="79">
        <v>0</v>
      </c>
      <c r="D34" s="79">
        <v>3</v>
      </c>
      <c r="E34" s="92">
        <v>8</v>
      </c>
      <c r="F34" s="92">
        <v>2</v>
      </c>
      <c r="G34" s="28">
        <f t="shared" si="2"/>
        <v>-0.75</v>
      </c>
      <c r="H34" s="29">
        <f t="shared" si="3"/>
        <v>0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6</v>
      </c>
      <c r="C35" s="79">
        <v>0</v>
      </c>
      <c r="D35" s="79">
        <v>0</v>
      </c>
      <c r="E35" s="92">
        <v>7</v>
      </c>
      <c r="F35" s="92">
        <v>1</v>
      </c>
      <c r="G35" s="28">
        <f t="shared" si="2"/>
        <v>-0.85714285714285721</v>
      </c>
      <c r="H35" s="29">
        <f t="shared" si="3"/>
        <v>-0.36105689575372757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21</v>
      </c>
      <c r="C36" s="18">
        <v>9</v>
      </c>
      <c r="D36" s="18">
        <v>28</v>
      </c>
      <c r="E36" s="93">
        <v>15</v>
      </c>
      <c r="F36" s="93">
        <v>48</v>
      </c>
      <c r="G36" s="28">
        <f t="shared" si="0"/>
        <v>2.2000000000000002</v>
      </c>
      <c r="H36" s="29">
        <f t="shared" si="1"/>
        <v>0.22957630590252864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5526</v>
      </c>
      <c r="C37" s="68">
        <v>5043</v>
      </c>
      <c r="D37" s="68">
        <v>6309</v>
      </c>
      <c r="E37" s="68">
        <v>7476</v>
      </c>
      <c r="F37" s="68">
        <v>6989</v>
      </c>
      <c r="G37" s="71">
        <f t="shared" si="0"/>
        <v>-6.5141787051899436E-2</v>
      </c>
      <c r="H37" s="72">
        <f t="shared" si="1"/>
        <v>6.0476477814998209E-2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39382</v>
      </c>
      <c r="C38" s="73">
        <v>37572</v>
      </c>
      <c r="D38" s="73">
        <v>39057</v>
      </c>
      <c r="E38" s="73">
        <v>37121</v>
      </c>
      <c r="F38" s="73">
        <v>36696</v>
      </c>
      <c r="G38" s="71">
        <f t="shared" si="0"/>
        <v>-1.1449045014951142E-2</v>
      </c>
      <c r="H38" s="71">
        <f t="shared" si="1"/>
        <v>-1.7505246750476378E-2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107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43470</v>
      </c>
      <c r="C5" s="19">
        <v>48663</v>
      </c>
      <c r="D5" s="19">
        <v>50250</v>
      </c>
      <c r="E5" s="92">
        <v>57075</v>
      </c>
      <c r="F5" s="92">
        <v>62560</v>
      </c>
      <c r="G5" s="28">
        <f>IF(E5&gt;0,F5/E5-1,"-")</f>
        <v>9.610162067455108E-2</v>
      </c>
      <c r="H5" s="29">
        <f>IF(B5&gt;0,((F5/B5)^(1/4)-1),"-")</f>
        <v>9.5284079340416161E-2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9972</v>
      </c>
      <c r="C6" s="11">
        <v>12458</v>
      </c>
      <c r="D6" s="11">
        <v>12094</v>
      </c>
      <c r="E6" s="92">
        <v>19284</v>
      </c>
      <c r="F6" s="92">
        <v>17776</v>
      </c>
      <c r="G6" s="28">
        <f t="shared" ref="G6:G38" si="0">IF(E6&gt;0,F6/E6-1,"-")</f>
        <v>-7.8199543663140414E-2</v>
      </c>
      <c r="H6" s="29">
        <f t="shared" ref="H6:H38" si="1">IF(B6&gt;0,((F6/B6)^(1/4)-1),"-")</f>
        <v>0.15548135740200753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7170</v>
      </c>
      <c r="C7" s="11">
        <v>8223</v>
      </c>
      <c r="D7" s="11">
        <v>7221</v>
      </c>
      <c r="E7" s="92">
        <v>6838</v>
      </c>
      <c r="F7" s="92">
        <v>7227</v>
      </c>
      <c r="G7" s="28">
        <f t="shared" si="0"/>
        <v>5.6887978941210893E-2</v>
      </c>
      <c r="H7" s="29">
        <f t="shared" si="1"/>
        <v>1.9815501030366889E-3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3990</v>
      </c>
      <c r="C8" s="11">
        <v>4847</v>
      </c>
      <c r="D8" s="11">
        <v>4310</v>
      </c>
      <c r="E8" s="92">
        <v>4398</v>
      </c>
      <c r="F8" s="92">
        <v>4062</v>
      </c>
      <c r="G8" s="28">
        <f t="shared" si="0"/>
        <v>-7.6398362892223792E-2</v>
      </c>
      <c r="H8" s="29">
        <f t="shared" si="1"/>
        <v>4.4810681572204913E-3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3154</v>
      </c>
      <c r="C9" s="11">
        <v>3242</v>
      </c>
      <c r="D9" s="11">
        <v>3365</v>
      </c>
      <c r="E9" s="92">
        <v>3404</v>
      </c>
      <c r="F9" s="92">
        <v>5793</v>
      </c>
      <c r="G9" s="28">
        <f t="shared" si="0"/>
        <v>0.70182138660399529</v>
      </c>
      <c r="H9" s="29">
        <f t="shared" si="1"/>
        <v>0.16415406743927696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122</v>
      </c>
      <c r="C10" s="11">
        <v>148</v>
      </c>
      <c r="D10" s="11">
        <v>123</v>
      </c>
      <c r="E10" s="92">
        <v>156</v>
      </c>
      <c r="F10" s="92">
        <v>213</v>
      </c>
      <c r="G10" s="28">
        <f t="shared" si="0"/>
        <v>0.36538461538461542</v>
      </c>
      <c r="H10" s="29">
        <f t="shared" si="1"/>
        <v>0.14948932696842254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192</v>
      </c>
      <c r="C11" s="11">
        <v>280</v>
      </c>
      <c r="D11" s="11">
        <v>260</v>
      </c>
      <c r="E11" s="92">
        <v>277</v>
      </c>
      <c r="F11" s="92">
        <v>242</v>
      </c>
      <c r="G11" s="28">
        <f t="shared" si="0"/>
        <v>-0.12635379061371843</v>
      </c>
      <c r="H11" s="29">
        <f t="shared" si="1"/>
        <v>5.9567269584910987E-2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456</v>
      </c>
      <c r="C12" s="11">
        <v>474</v>
      </c>
      <c r="D12" s="11">
        <v>446</v>
      </c>
      <c r="E12" s="92">
        <v>433</v>
      </c>
      <c r="F12" s="92">
        <v>523</v>
      </c>
      <c r="G12" s="28">
        <f t="shared" si="0"/>
        <v>0.20785219399538102</v>
      </c>
      <c r="H12" s="29">
        <f t="shared" si="1"/>
        <v>3.486622135901829E-2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388</v>
      </c>
      <c r="C13" s="11">
        <v>439</v>
      </c>
      <c r="D13" s="11">
        <v>371</v>
      </c>
      <c r="E13" s="92">
        <v>314</v>
      </c>
      <c r="F13" s="92">
        <v>429</v>
      </c>
      <c r="G13" s="28">
        <f t="shared" si="0"/>
        <v>0.36624203821656054</v>
      </c>
      <c r="H13" s="29">
        <f t="shared" si="1"/>
        <v>2.5430879830936615E-2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113</v>
      </c>
      <c r="C14" s="11">
        <v>123</v>
      </c>
      <c r="D14" s="11">
        <v>129</v>
      </c>
      <c r="E14" s="92">
        <v>113</v>
      </c>
      <c r="F14" s="92">
        <v>176</v>
      </c>
      <c r="G14" s="28">
        <f t="shared" si="0"/>
        <v>0.55752212389380529</v>
      </c>
      <c r="H14" s="29">
        <f t="shared" si="1"/>
        <v>0.1171424533846519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941</v>
      </c>
      <c r="C15" s="11">
        <v>1171</v>
      </c>
      <c r="D15" s="11">
        <v>998</v>
      </c>
      <c r="E15" s="92">
        <v>1180</v>
      </c>
      <c r="F15" s="92">
        <v>1255</v>
      </c>
      <c r="G15" s="28">
        <f t="shared" si="0"/>
        <v>6.3559322033898358E-2</v>
      </c>
      <c r="H15" s="29">
        <f t="shared" si="1"/>
        <v>7.4641296255735012E-2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642</v>
      </c>
      <c r="C16" s="11">
        <v>800</v>
      </c>
      <c r="D16" s="11">
        <v>704</v>
      </c>
      <c r="E16" s="92">
        <v>728</v>
      </c>
      <c r="F16" s="92">
        <v>735</v>
      </c>
      <c r="G16" s="28">
        <f t="shared" ref="G16:G35" si="2">IF(E16&gt;0,F16/E16-1,"-")</f>
        <v>9.6153846153845812E-3</v>
      </c>
      <c r="H16" s="29">
        <f t="shared" ref="H16:H35" si="3">IF(B16&gt;0,((F16/B16)^(1/4)-1),"-")</f>
        <v>3.439896601966419E-2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124</v>
      </c>
      <c r="C17" s="11">
        <v>129</v>
      </c>
      <c r="D17" s="11">
        <v>102</v>
      </c>
      <c r="E17" s="92">
        <v>143</v>
      </c>
      <c r="F17" s="92">
        <v>194</v>
      </c>
      <c r="G17" s="28">
        <f t="shared" si="2"/>
        <v>0.35664335664335667</v>
      </c>
      <c r="H17" s="29">
        <f t="shared" si="3"/>
        <v>0.11839447049550555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51</v>
      </c>
      <c r="C18" s="11">
        <v>100</v>
      </c>
      <c r="D18" s="11">
        <v>48</v>
      </c>
      <c r="E18" s="92">
        <v>61</v>
      </c>
      <c r="F18" s="92">
        <v>99</v>
      </c>
      <c r="G18" s="28">
        <f t="shared" si="2"/>
        <v>0.62295081967213117</v>
      </c>
      <c r="H18" s="29">
        <f t="shared" si="3"/>
        <v>0.18036481311434893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227</v>
      </c>
      <c r="C19" s="11">
        <v>379</v>
      </c>
      <c r="D19" s="11">
        <v>211</v>
      </c>
      <c r="E19" s="92">
        <v>267</v>
      </c>
      <c r="F19" s="92">
        <v>353</v>
      </c>
      <c r="G19" s="28">
        <f t="shared" si="2"/>
        <v>0.32209737827715346</v>
      </c>
      <c r="H19" s="29">
        <f t="shared" si="3"/>
        <v>0.11670178939410336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645</v>
      </c>
      <c r="C20" s="11">
        <v>1044</v>
      </c>
      <c r="D20" s="11">
        <v>1017</v>
      </c>
      <c r="E20" s="92">
        <v>995</v>
      </c>
      <c r="F20" s="92">
        <v>775</v>
      </c>
      <c r="G20" s="28">
        <f t="shared" si="2"/>
        <v>-0.22110552763819091</v>
      </c>
      <c r="H20" s="29">
        <f t="shared" si="3"/>
        <v>4.697303617200177E-2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256</v>
      </c>
      <c r="C21" s="11">
        <v>304</v>
      </c>
      <c r="D21" s="11">
        <v>326</v>
      </c>
      <c r="E21" s="92">
        <v>282</v>
      </c>
      <c r="F21" s="92">
        <v>265</v>
      </c>
      <c r="G21" s="28">
        <f t="shared" si="2"/>
        <v>-6.0283687943262443E-2</v>
      </c>
      <c r="H21" s="29">
        <f t="shared" si="3"/>
        <v>8.6755113792698069E-3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150</v>
      </c>
      <c r="C22" s="11">
        <v>116</v>
      </c>
      <c r="D22" s="11">
        <v>135</v>
      </c>
      <c r="E22" s="92">
        <v>164</v>
      </c>
      <c r="F22" s="92">
        <v>218</v>
      </c>
      <c r="G22" s="28">
        <f t="shared" si="2"/>
        <v>0.3292682926829269</v>
      </c>
      <c r="H22" s="29">
        <f t="shared" si="3"/>
        <v>9.7972110150500002E-2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124</v>
      </c>
      <c r="C23" s="79">
        <v>226</v>
      </c>
      <c r="D23" s="79">
        <v>279</v>
      </c>
      <c r="E23" s="92">
        <v>366</v>
      </c>
      <c r="F23" s="92">
        <v>351</v>
      </c>
      <c r="G23" s="28">
        <f t="shared" si="2"/>
        <v>-4.0983606557377095E-2</v>
      </c>
      <c r="H23" s="29">
        <f t="shared" si="3"/>
        <v>0.29709372347892571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121</v>
      </c>
      <c r="C24" s="11">
        <v>151</v>
      </c>
      <c r="D24" s="11">
        <v>218</v>
      </c>
      <c r="E24" s="92">
        <v>181</v>
      </c>
      <c r="F24" s="92">
        <v>202</v>
      </c>
      <c r="G24" s="28">
        <f t="shared" si="2"/>
        <v>0.11602209944751385</v>
      </c>
      <c r="H24" s="29">
        <f t="shared" si="3"/>
        <v>0.13668858786276417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295</v>
      </c>
      <c r="C25" s="11">
        <v>361</v>
      </c>
      <c r="D25" s="11">
        <v>380</v>
      </c>
      <c r="E25" s="92">
        <v>454</v>
      </c>
      <c r="F25" s="92">
        <v>382</v>
      </c>
      <c r="G25" s="28">
        <f t="shared" si="2"/>
        <v>-0.15859030837004406</v>
      </c>
      <c r="H25" s="29">
        <f t="shared" si="3"/>
        <v>6.6744314217082046E-2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123</v>
      </c>
      <c r="C26" s="11">
        <v>320</v>
      </c>
      <c r="D26" s="11">
        <v>484</v>
      </c>
      <c r="E26" s="92">
        <v>351</v>
      </c>
      <c r="F26" s="92">
        <v>489</v>
      </c>
      <c r="G26" s="28">
        <f t="shared" si="2"/>
        <v>0.3931623931623931</v>
      </c>
      <c r="H26" s="29">
        <f t="shared" si="3"/>
        <v>0.41205280195708749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671</v>
      </c>
      <c r="C27" s="11">
        <v>807</v>
      </c>
      <c r="D27" s="11">
        <v>777</v>
      </c>
      <c r="E27" s="92">
        <v>843</v>
      </c>
      <c r="F27" s="92">
        <v>768</v>
      </c>
      <c r="G27" s="28">
        <f t="shared" si="2"/>
        <v>-8.8967971530249157E-2</v>
      </c>
      <c r="H27" s="29">
        <f t="shared" si="3"/>
        <v>3.4331318708267444E-2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88</v>
      </c>
      <c r="C28" s="11">
        <v>107</v>
      </c>
      <c r="D28" s="11">
        <v>81</v>
      </c>
      <c r="E28" s="92">
        <v>118</v>
      </c>
      <c r="F28" s="92">
        <v>91</v>
      </c>
      <c r="G28" s="28">
        <f t="shared" si="2"/>
        <v>-0.22881355932203384</v>
      </c>
      <c r="H28" s="29">
        <f t="shared" si="3"/>
        <v>8.415889159308465E-3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135</v>
      </c>
      <c r="C29" s="11">
        <v>142</v>
      </c>
      <c r="D29" s="11">
        <v>63</v>
      </c>
      <c r="E29" s="92">
        <v>102</v>
      </c>
      <c r="F29" s="92">
        <v>79</v>
      </c>
      <c r="G29" s="28">
        <f t="shared" si="2"/>
        <v>-0.22549019607843135</v>
      </c>
      <c r="H29" s="29">
        <f t="shared" si="3"/>
        <v>-0.12537209237150437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112</v>
      </c>
      <c r="C30" s="11">
        <v>305</v>
      </c>
      <c r="D30" s="11">
        <v>209</v>
      </c>
      <c r="E30" s="92">
        <v>475</v>
      </c>
      <c r="F30" s="92">
        <v>586</v>
      </c>
      <c r="G30" s="28">
        <f t="shared" si="2"/>
        <v>0.23368421052631572</v>
      </c>
      <c r="H30" s="29">
        <f t="shared" si="3"/>
        <v>0.51241124705862218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109</v>
      </c>
      <c r="C31" s="11">
        <v>86</v>
      </c>
      <c r="D31" s="11">
        <v>155</v>
      </c>
      <c r="E31" s="92">
        <v>130</v>
      </c>
      <c r="F31" s="92">
        <v>166</v>
      </c>
      <c r="G31" s="28">
        <f t="shared" si="2"/>
        <v>0.27692307692307683</v>
      </c>
      <c r="H31" s="29">
        <f t="shared" si="3"/>
        <v>0.11088831220072226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94</v>
      </c>
      <c r="C32" s="11">
        <v>103</v>
      </c>
      <c r="D32" s="11">
        <v>47</v>
      </c>
      <c r="E32" s="92">
        <v>58</v>
      </c>
      <c r="F32" s="92">
        <v>75</v>
      </c>
      <c r="G32" s="28">
        <f t="shared" si="2"/>
        <v>0.2931034482758621</v>
      </c>
      <c r="H32" s="29">
        <f t="shared" si="3"/>
        <v>-5.4887836675921009E-2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137</v>
      </c>
      <c r="C33" s="11">
        <v>183</v>
      </c>
      <c r="D33" s="11">
        <v>160</v>
      </c>
      <c r="E33" s="92">
        <v>261</v>
      </c>
      <c r="F33" s="92">
        <v>213</v>
      </c>
      <c r="G33" s="28">
        <f t="shared" si="2"/>
        <v>-0.18390804597701149</v>
      </c>
      <c r="H33" s="29">
        <f t="shared" si="3"/>
        <v>0.11664405752384988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77</v>
      </c>
      <c r="C34" s="79">
        <v>72</v>
      </c>
      <c r="D34" s="79">
        <v>105</v>
      </c>
      <c r="E34" s="92">
        <v>118</v>
      </c>
      <c r="F34" s="92">
        <v>89</v>
      </c>
      <c r="G34" s="28">
        <f t="shared" si="2"/>
        <v>-0.24576271186440679</v>
      </c>
      <c r="H34" s="29">
        <f t="shared" si="3"/>
        <v>3.6871220604814736E-2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34</v>
      </c>
      <c r="C35" s="79">
        <v>104</v>
      </c>
      <c r="D35" s="79">
        <v>59</v>
      </c>
      <c r="E35" s="92">
        <v>82</v>
      </c>
      <c r="F35" s="92">
        <v>80</v>
      </c>
      <c r="G35" s="28">
        <f t="shared" si="2"/>
        <v>-2.4390243902439046E-2</v>
      </c>
      <c r="H35" s="29">
        <f t="shared" si="3"/>
        <v>0.23851926819680158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1129</v>
      </c>
      <c r="C36" s="18">
        <v>1795</v>
      </c>
      <c r="D36" s="18">
        <v>1669</v>
      </c>
      <c r="E36" s="93">
        <v>1369</v>
      </c>
      <c r="F36" s="93">
        <v>1614</v>
      </c>
      <c r="G36" s="28">
        <f t="shared" si="0"/>
        <v>0.17896274653031408</v>
      </c>
      <c r="H36" s="29">
        <f t="shared" si="1"/>
        <v>9.3458732127408739E-2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31842</v>
      </c>
      <c r="C37" s="68">
        <v>39039</v>
      </c>
      <c r="D37" s="68">
        <v>36546</v>
      </c>
      <c r="E37" s="68">
        <v>43945</v>
      </c>
      <c r="F37" s="68">
        <v>45520</v>
      </c>
      <c r="G37" s="71">
        <f t="shared" si="0"/>
        <v>3.5840254864034637E-2</v>
      </c>
      <c r="H37" s="72">
        <f t="shared" si="1"/>
        <v>9.3453902348359152E-2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75312</v>
      </c>
      <c r="C38" s="73">
        <v>87702</v>
      </c>
      <c r="D38" s="73">
        <v>86796</v>
      </c>
      <c r="E38" s="73">
        <v>101020</v>
      </c>
      <c r="F38" s="73">
        <v>108080</v>
      </c>
      <c r="G38" s="71">
        <f t="shared" si="0"/>
        <v>6.9887151059196295E-2</v>
      </c>
      <c r="H38" s="71">
        <f t="shared" si="1"/>
        <v>9.4511398475141561E-2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S41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9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108</v>
      </c>
    </row>
    <row r="2" spans="1:19" s="1" customFormat="1" ht="18.75" customHeight="1" x14ac:dyDescent="0.3">
      <c r="A2" s="56" t="s">
        <v>125</v>
      </c>
      <c r="B2" s="61"/>
      <c r="C2" s="61"/>
      <c r="D2" s="61"/>
      <c r="E2" s="61"/>
      <c r="F2" s="59"/>
      <c r="G2" s="59"/>
      <c r="H2" s="59"/>
      <c r="I2" s="60"/>
    </row>
    <row r="3" spans="1:19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9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9" ht="14.1" customHeight="1" x14ac:dyDescent="0.2">
      <c r="A5" s="82" t="s">
        <v>4</v>
      </c>
      <c r="B5" s="50">
        <v>120411</v>
      </c>
      <c r="C5" s="19">
        <v>128557</v>
      </c>
      <c r="D5" s="19">
        <v>135088</v>
      </c>
      <c r="E5" s="92">
        <v>138593</v>
      </c>
      <c r="F5" s="92">
        <v>145233</v>
      </c>
      <c r="G5" s="28">
        <f>IF(E5&gt;0,F5/E5-1,"-")</f>
        <v>4.7910067608032181E-2</v>
      </c>
      <c r="H5" s="29">
        <f>IF(B5&gt;0,((F5/B5)^(1/4)-1),"-")</f>
        <v>4.7972258463729434E-2</v>
      </c>
      <c r="I5" s="83" t="s">
        <v>5</v>
      </c>
      <c r="J5" s="15"/>
    </row>
    <row r="6" spans="1:19" ht="14.1" customHeight="1" x14ac:dyDescent="0.2">
      <c r="A6" s="78" t="s">
        <v>8</v>
      </c>
      <c r="B6" s="51">
        <v>18605</v>
      </c>
      <c r="C6" s="11">
        <v>17184</v>
      </c>
      <c r="D6" s="11">
        <v>17002</v>
      </c>
      <c r="E6" s="92">
        <v>18575</v>
      </c>
      <c r="F6" s="92">
        <v>18640</v>
      </c>
      <c r="G6" s="28">
        <f t="shared" ref="G6:G38" si="0">IF(E6&gt;0,F6/E6-1,"-")</f>
        <v>3.4993270524898978E-3</v>
      </c>
      <c r="H6" s="29">
        <f t="shared" ref="H6:H38" si="1">IF(B6&gt;0,((F6/B6)^(1/4)-1),"-")</f>
        <v>4.6997226709133422E-4</v>
      </c>
      <c r="I6" s="84" t="s">
        <v>9</v>
      </c>
      <c r="J6" s="15"/>
    </row>
    <row r="7" spans="1:19" ht="14.1" customHeight="1" x14ac:dyDescent="0.2">
      <c r="A7" s="78" t="s">
        <v>10</v>
      </c>
      <c r="B7" s="51">
        <v>4018</v>
      </c>
      <c r="C7" s="11">
        <v>3852</v>
      </c>
      <c r="D7" s="11">
        <v>3879</v>
      </c>
      <c r="E7" s="92">
        <v>4733</v>
      </c>
      <c r="F7" s="92">
        <v>5762</v>
      </c>
      <c r="G7" s="28">
        <f t="shared" si="0"/>
        <v>0.21740967673779843</v>
      </c>
      <c r="H7" s="29">
        <f t="shared" si="1"/>
        <v>9.4311165336799396E-2</v>
      </c>
      <c r="I7" s="84" t="s">
        <v>11</v>
      </c>
      <c r="J7" s="15"/>
    </row>
    <row r="8" spans="1:19" ht="14.1" customHeight="1" x14ac:dyDescent="0.2">
      <c r="A8" s="78" t="s">
        <v>6</v>
      </c>
      <c r="B8" s="51">
        <v>6205</v>
      </c>
      <c r="C8" s="11">
        <v>6429</v>
      </c>
      <c r="D8" s="11">
        <v>8918</v>
      </c>
      <c r="E8" s="92">
        <v>8493</v>
      </c>
      <c r="F8" s="92">
        <v>9188</v>
      </c>
      <c r="G8" s="28">
        <f t="shared" si="0"/>
        <v>8.1832097021076189E-2</v>
      </c>
      <c r="H8" s="29">
        <f t="shared" si="1"/>
        <v>0.10311248556247055</v>
      </c>
      <c r="I8" s="84" t="s">
        <v>7</v>
      </c>
      <c r="J8" s="15"/>
    </row>
    <row r="9" spans="1:19" ht="14.1" customHeight="1" x14ac:dyDescent="0.2">
      <c r="A9" s="78" t="s">
        <v>14</v>
      </c>
      <c r="B9" s="51">
        <v>76181</v>
      </c>
      <c r="C9" s="11">
        <v>68075</v>
      </c>
      <c r="D9" s="11">
        <v>69100</v>
      </c>
      <c r="E9" s="92">
        <v>73629</v>
      </c>
      <c r="F9" s="92">
        <v>79165</v>
      </c>
      <c r="G9" s="28">
        <f t="shared" si="0"/>
        <v>7.5187765690149178E-2</v>
      </c>
      <c r="H9" s="29">
        <f t="shared" si="1"/>
        <v>9.6518298946957071E-3</v>
      </c>
      <c r="I9" s="84" t="s">
        <v>15</v>
      </c>
      <c r="J9" s="15"/>
    </row>
    <row r="10" spans="1:19" ht="14.1" customHeight="1" x14ac:dyDescent="0.2">
      <c r="A10" s="78" t="s">
        <v>25</v>
      </c>
      <c r="B10" s="51">
        <v>127</v>
      </c>
      <c r="C10" s="11">
        <v>173</v>
      </c>
      <c r="D10" s="11">
        <v>137</v>
      </c>
      <c r="E10" s="92">
        <v>185</v>
      </c>
      <c r="F10" s="92">
        <v>189</v>
      </c>
      <c r="G10" s="28">
        <f t="shared" si="0"/>
        <v>2.1621621621621623E-2</v>
      </c>
      <c r="H10" s="29">
        <f t="shared" si="1"/>
        <v>0.10449694967588785</v>
      </c>
      <c r="I10" s="84" t="s">
        <v>26</v>
      </c>
      <c r="J10" s="15"/>
    </row>
    <row r="11" spans="1:19" ht="14.1" customHeight="1" x14ac:dyDescent="0.2">
      <c r="A11" s="78" t="s">
        <v>16</v>
      </c>
      <c r="B11" s="51">
        <v>412</v>
      </c>
      <c r="C11" s="11">
        <v>261</v>
      </c>
      <c r="D11" s="11">
        <v>306</v>
      </c>
      <c r="E11" s="92">
        <v>487</v>
      </c>
      <c r="F11" s="92">
        <v>919</v>
      </c>
      <c r="G11" s="28">
        <f t="shared" si="0"/>
        <v>0.88706365503080087</v>
      </c>
      <c r="H11" s="29">
        <f t="shared" si="1"/>
        <v>0.22209389292457882</v>
      </c>
      <c r="I11" s="84" t="s">
        <v>17</v>
      </c>
      <c r="J11" s="15"/>
    </row>
    <row r="12" spans="1:19" ht="14.1" customHeight="1" x14ac:dyDescent="0.2">
      <c r="A12" s="78" t="s">
        <v>18</v>
      </c>
      <c r="B12" s="51">
        <v>181</v>
      </c>
      <c r="C12" s="11">
        <v>207</v>
      </c>
      <c r="D12" s="11">
        <v>226</v>
      </c>
      <c r="E12" s="92">
        <v>202</v>
      </c>
      <c r="F12" s="92">
        <v>324</v>
      </c>
      <c r="G12" s="28">
        <f t="shared" si="0"/>
        <v>0.60396039603960405</v>
      </c>
      <c r="H12" s="29">
        <f t="shared" si="1"/>
        <v>0.15668900887183135</v>
      </c>
      <c r="I12" s="84" t="s">
        <v>19</v>
      </c>
      <c r="J12" s="15"/>
    </row>
    <row r="13" spans="1:19" ht="14.1" customHeight="1" x14ac:dyDescent="0.2">
      <c r="A13" s="78" t="s">
        <v>27</v>
      </c>
      <c r="B13" s="51">
        <v>148</v>
      </c>
      <c r="C13" s="11">
        <v>187</v>
      </c>
      <c r="D13" s="11">
        <v>157</v>
      </c>
      <c r="E13" s="92">
        <v>150</v>
      </c>
      <c r="F13" s="92">
        <v>253</v>
      </c>
      <c r="G13" s="28">
        <f t="shared" si="0"/>
        <v>0.68666666666666676</v>
      </c>
      <c r="H13" s="29">
        <f t="shared" si="1"/>
        <v>0.14344347734597429</v>
      </c>
      <c r="I13" s="84" t="s">
        <v>28</v>
      </c>
      <c r="J13" s="1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4.1" customHeight="1" x14ac:dyDescent="0.2">
      <c r="A14" s="78" t="s">
        <v>29</v>
      </c>
      <c r="B14" s="51">
        <v>252</v>
      </c>
      <c r="C14" s="11">
        <v>469</v>
      </c>
      <c r="D14" s="11">
        <v>79</v>
      </c>
      <c r="E14" s="92">
        <v>78</v>
      </c>
      <c r="F14" s="92">
        <v>230</v>
      </c>
      <c r="G14" s="28">
        <f t="shared" si="0"/>
        <v>1.9487179487179489</v>
      </c>
      <c r="H14" s="29">
        <f t="shared" si="1"/>
        <v>-2.2578644066345022E-2</v>
      </c>
      <c r="I14" s="84" t="s">
        <v>29</v>
      </c>
      <c r="J14" s="15"/>
    </row>
    <row r="15" spans="1:19" ht="14.1" customHeight="1" x14ac:dyDescent="0.2">
      <c r="A15" s="78" t="s">
        <v>12</v>
      </c>
      <c r="B15" s="51">
        <v>680</v>
      </c>
      <c r="C15" s="11">
        <v>660</v>
      </c>
      <c r="D15" s="11">
        <v>597</v>
      </c>
      <c r="E15" s="92">
        <v>817</v>
      </c>
      <c r="F15" s="92">
        <v>890</v>
      </c>
      <c r="G15" s="28">
        <f t="shared" si="0"/>
        <v>8.9351285189718466E-2</v>
      </c>
      <c r="H15" s="29">
        <f t="shared" si="1"/>
        <v>6.959723972257903E-2</v>
      </c>
      <c r="I15" s="84" t="s">
        <v>13</v>
      </c>
      <c r="J15" s="15"/>
    </row>
    <row r="16" spans="1:19" ht="14.1" customHeight="1" x14ac:dyDescent="0.2">
      <c r="A16" s="78" t="s">
        <v>23</v>
      </c>
      <c r="B16" s="51">
        <v>290</v>
      </c>
      <c r="C16" s="11">
        <v>402</v>
      </c>
      <c r="D16" s="11">
        <v>382</v>
      </c>
      <c r="E16" s="92">
        <v>499</v>
      </c>
      <c r="F16" s="92">
        <v>530</v>
      </c>
      <c r="G16" s="28">
        <f t="shared" ref="G16:G35" si="2">IF(E16&gt;0,F16/E16-1,"-")</f>
        <v>6.2124248496993939E-2</v>
      </c>
      <c r="H16" s="29">
        <f t="shared" ref="H16:H35" si="3">IF(B16&gt;0,((F16/B16)^(1/4)-1),"-")</f>
        <v>0.16270480684309785</v>
      </c>
      <c r="I16" s="84" t="s">
        <v>24</v>
      </c>
      <c r="J16" s="15"/>
    </row>
    <row r="17" spans="1:10" ht="14.1" customHeight="1" x14ac:dyDescent="0.2">
      <c r="A17" s="78" t="s">
        <v>22</v>
      </c>
      <c r="B17" s="51">
        <v>22</v>
      </c>
      <c r="C17" s="11">
        <v>15</v>
      </c>
      <c r="D17" s="11">
        <v>30</v>
      </c>
      <c r="E17" s="92">
        <v>73</v>
      </c>
      <c r="F17" s="92">
        <v>89</v>
      </c>
      <c r="G17" s="28">
        <f t="shared" si="2"/>
        <v>0.21917808219178081</v>
      </c>
      <c r="H17" s="29">
        <f t="shared" si="3"/>
        <v>0.41821420647227359</v>
      </c>
      <c r="I17" s="84" t="s">
        <v>22</v>
      </c>
      <c r="J17" s="15"/>
    </row>
    <row r="18" spans="1:10" ht="14.1" customHeight="1" x14ac:dyDescent="0.2">
      <c r="A18" s="78" t="s">
        <v>20</v>
      </c>
      <c r="B18" s="51">
        <v>59</v>
      </c>
      <c r="C18" s="11">
        <v>65</v>
      </c>
      <c r="D18" s="11">
        <v>42</v>
      </c>
      <c r="E18" s="92">
        <v>35</v>
      </c>
      <c r="F18" s="92">
        <v>33</v>
      </c>
      <c r="G18" s="28">
        <f t="shared" si="2"/>
        <v>-5.7142857142857162E-2</v>
      </c>
      <c r="H18" s="29">
        <f t="shared" si="3"/>
        <v>-0.13520039603737943</v>
      </c>
      <c r="I18" s="84" t="s">
        <v>21</v>
      </c>
      <c r="J18" s="15"/>
    </row>
    <row r="19" spans="1:10" ht="14.1" customHeight="1" x14ac:dyDescent="0.2">
      <c r="A19" s="78" t="s">
        <v>30</v>
      </c>
      <c r="B19" s="51">
        <v>103</v>
      </c>
      <c r="C19" s="11">
        <v>78</v>
      </c>
      <c r="D19" s="11">
        <v>98</v>
      </c>
      <c r="E19" s="92">
        <v>107</v>
      </c>
      <c r="F19" s="92">
        <v>175</v>
      </c>
      <c r="G19" s="28">
        <f t="shared" si="2"/>
        <v>0.63551401869158886</v>
      </c>
      <c r="H19" s="29">
        <f t="shared" si="3"/>
        <v>0.14169528104777274</v>
      </c>
      <c r="I19" s="84" t="s">
        <v>31</v>
      </c>
      <c r="J19" s="15"/>
    </row>
    <row r="20" spans="1:10" ht="14.1" customHeight="1" x14ac:dyDescent="0.2">
      <c r="A20" s="78" t="s">
        <v>77</v>
      </c>
      <c r="B20" s="51">
        <v>211</v>
      </c>
      <c r="C20" s="11">
        <v>237</v>
      </c>
      <c r="D20" s="11">
        <v>285</v>
      </c>
      <c r="E20" s="92">
        <v>362</v>
      </c>
      <c r="F20" s="92">
        <v>582</v>
      </c>
      <c r="G20" s="28">
        <f t="shared" si="2"/>
        <v>0.60773480662983426</v>
      </c>
      <c r="H20" s="29">
        <f t="shared" si="3"/>
        <v>0.28872464050384683</v>
      </c>
      <c r="I20" s="84" t="s">
        <v>78</v>
      </c>
      <c r="J20" s="15"/>
    </row>
    <row r="21" spans="1:10" ht="14.1" customHeight="1" x14ac:dyDescent="0.2">
      <c r="A21" s="78" t="s">
        <v>87</v>
      </c>
      <c r="B21" s="51">
        <v>160</v>
      </c>
      <c r="C21" s="11">
        <v>105</v>
      </c>
      <c r="D21" s="11">
        <v>192</v>
      </c>
      <c r="E21" s="92">
        <v>194</v>
      </c>
      <c r="F21" s="92">
        <v>134</v>
      </c>
      <c r="G21" s="28">
        <f t="shared" si="2"/>
        <v>-0.30927835051546393</v>
      </c>
      <c r="H21" s="29">
        <f t="shared" si="3"/>
        <v>-4.3365137115442431E-2</v>
      </c>
      <c r="I21" s="84" t="s">
        <v>36</v>
      </c>
      <c r="J21" s="15"/>
    </row>
    <row r="22" spans="1:10" ht="14.1" customHeight="1" x14ac:dyDescent="0.2">
      <c r="A22" s="78" t="s">
        <v>79</v>
      </c>
      <c r="B22" s="51">
        <v>93</v>
      </c>
      <c r="C22" s="11">
        <v>28</v>
      </c>
      <c r="D22" s="11">
        <v>17</v>
      </c>
      <c r="E22" s="92">
        <v>60</v>
      </c>
      <c r="F22" s="92">
        <v>75</v>
      </c>
      <c r="G22" s="28">
        <f t="shared" si="2"/>
        <v>0.25</v>
      </c>
      <c r="H22" s="29">
        <f t="shared" si="3"/>
        <v>-5.2357393246866279E-2</v>
      </c>
      <c r="I22" s="84" t="s">
        <v>80</v>
      </c>
      <c r="J22" s="15"/>
    </row>
    <row r="23" spans="1:10" ht="14.1" customHeight="1" x14ac:dyDescent="0.2">
      <c r="A23" s="78" t="s">
        <v>113</v>
      </c>
      <c r="B23" s="80">
        <v>90</v>
      </c>
      <c r="C23" s="79">
        <v>97</v>
      </c>
      <c r="D23" s="79">
        <v>123</v>
      </c>
      <c r="E23" s="92">
        <v>251</v>
      </c>
      <c r="F23" s="92">
        <v>108</v>
      </c>
      <c r="G23" s="28">
        <f t="shared" si="2"/>
        <v>-0.56972111553784854</v>
      </c>
      <c r="H23" s="29">
        <f t="shared" si="3"/>
        <v>4.6635139392105618E-2</v>
      </c>
      <c r="I23" s="84" t="s">
        <v>116</v>
      </c>
      <c r="J23" s="15"/>
    </row>
    <row r="24" spans="1:10" ht="14.1" customHeight="1" x14ac:dyDescent="0.2">
      <c r="A24" s="78" t="s">
        <v>32</v>
      </c>
      <c r="B24" s="51">
        <v>92</v>
      </c>
      <c r="C24" s="11">
        <v>58</v>
      </c>
      <c r="D24" s="11">
        <v>70</v>
      </c>
      <c r="E24" s="92">
        <v>159</v>
      </c>
      <c r="F24" s="92">
        <v>126</v>
      </c>
      <c r="G24" s="28">
        <f t="shared" si="2"/>
        <v>-0.20754716981132071</v>
      </c>
      <c r="H24" s="29">
        <f t="shared" si="3"/>
        <v>8.1796767608519394E-2</v>
      </c>
      <c r="I24" s="84" t="s">
        <v>33</v>
      </c>
      <c r="J24" s="15"/>
    </row>
    <row r="25" spans="1:10" ht="14.1" customHeight="1" x14ac:dyDescent="0.2">
      <c r="A25" s="78" t="s">
        <v>34</v>
      </c>
      <c r="B25" s="51">
        <v>208</v>
      </c>
      <c r="C25" s="11">
        <v>225</v>
      </c>
      <c r="D25" s="11">
        <v>251</v>
      </c>
      <c r="E25" s="92">
        <v>263</v>
      </c>
      <c r="F25" s="92">
        <v>275</v>
      </c>
      <c r="G25" s="28">
        <f t="shared" si="2"/>
        <v>4.5627376425855459E-2</v>
      </c>
      <c r="H25" s="29">
        <f t="shared" si="3"/>
        <v>7.2302552342271342E-2</v>
      </c>
      <c r="I25" s="84" t="s">
        <v>35</v>
      </c>
      <c r="J25" s="15"/>
    </row>
    <row r="26" spans="1:10" ht="14.1" customHeight="1" x14ac:dyDescent="0.2">
      <c r="A26" s="78" t="s">
        <v>37</v>
      </c>
      <c r="B26" s="51">
        <v>65</v>
      </c>
      <c r="C26" s="11">
        <v>154</v>
      </c>
      <c r="D26" s="11">
        <v>581</v>
      </c>
      <c r="E26" s="92">
        <v>711</v>
      </c>
      <c r="F26" s="92">
        <v>725</v>
      </c>
      <c r="G26" s="28">
        <f t="shared" si="2"/>
        <v>1.9690576652601877E-2</v>
      </c>
      <c r="H26" s="29">
        <f t="shared" si="3"/>
        <v>0.82749485303252501</v>
      </c>
      <c r="I26" s="84" t="s">
        <v>38</v>
      </c>
      <c r="J26" s="15"/>
    </row>
    <row r="27" spans="1:10" ht="14.1" customHeight="1" x14ac:dyDescent="0.2">
      <c r="A27" s="78" t="s">
        <v>39</v>
      </c>
      <c r="B27" s="51">
        <v>678</v>
      </c>
      <c r="C27" s="11">
        <v>810</v>
      </c>
      <c r="D27" s="11">
        <v>1344</v>
      </c>
      <c r="E27" s="92">
        <v>1372</v>
      </c>
      <c r="F27" s="92">
        <v>1644</v>
      </c>
      <c r="G27" s="28">
        <f t="shared" si="2"/>
        <v>0.19825072886297379</v>
      </c>
      <c r="H27" s="29">
        <f t="shared" si="3"/>
        <v>0.2478662240310654</v>
      </c>
      <c r="I27" s="84" t="s">
        <v>40</v>
      </c>
      <c r="J27" s="15"/>
    </row>
    <row r="28" spans="1:10" ht="14.1" customHeight="1" x14ac:dyDescent="0.2">
      <c r="A28" s="78" t="s">
        <v>41</v>
      </c>
      <c r="B28" s="51">
        <v>883</v>
      </c>
      <c r="C28" s="11">
        <v>889</v>
      </c>
      <c r="D28" s="11">
        <v>854</v>
      </c>
      <c r="E28" s="92">
        <v>1266</v>
      </c>
      <c r="F28" s="92">
        <v>1140</v>
      </c>
      <c r="G28" s="28">
        <f t="shared" si="2"/>
        <v>-9.9526066350710929E-2</v>
      </c>
      <c r="H28" s="29">
        <f t="shared" si="3"/>
        <v>6.5948043842553039E-2</v>
      </c>
      <c r="I28" s="84" t="s">
        <v>41</v>
      </c>
      <c r="J28" s="15"/>
    </row>
    <row r="29" spans="1:10" ht="14.1" customHeight="1" x14ac:dyDescent="0.2">
      <c r="A29" s="78" t="s">
        <v>42</v>
      </c>
      <c r="B29" s="51">
        <v>334</v>
      </c>
      <c r="C29" s="11">
        <v>212</v>
      </c>
      <c r="D29" s="11">
        <v>95</v>
      </c>
      <c r="E29" s="92">
        <v>310</v>
      </c>
      <c r="F29" s="92">
        <v>167</v>
      </c>
      <c r="G29" s="28">
        <f t="shared" si="2"/>
        <v>-0.46129032258064517</v>
      </c>
      <c r="H29" s="29">
        <f t="shared" si="3"/>
        <v>-0.1591035847462855</v>
      </c>
      <c r="I29" s="84" t="s">
        <v>42</v>
      </c>
      <c r="J29" s="15"/>
    </row>
    <row r="30" spans="1:10" ht="14.1" customHeight="1" x14ac:dyDescent="0.2">
      <c r="A30" s="78" t="s">
        <v>81</v>
      </c>
      <c r="B30" s="51">
        <v>48</v>
      </c>
      <c r="C30" s="11">
        <v>68</v>
      </c>
      <c r="D30" s="11">
        <v>168</v>
      </c>
      <c r="E30" s="92">
        <v>86</v>
      </c>
      <c r="F30" s="92">
        <v>135</v>
      </c>
      <c r="G30" s="28">
        <f t="shared" si="2"/>
        <v>0.56976744186046502</v>
      </c>
      <c r="H30" s="29">
        <f t="shared" si="3"/>
        <v>0.29501003205567566</v>
      </c>
      <c r="I30" s="84" t="s">
        <v>81</v>
      </c>
      <c r="J30" s="15"/>
    </row>
    <row r="31" spans="1:10" ht="14.1" customHeight="1" x14ac:dyDescent="0.2">
      <c r="A31" s="78" t="s">
        <v>82</v>
      </c>
      <c r="B31" s="51">
        <v>35</v>
      </c>
      <c r="C31" s="11">
        <v>25</v>
      </c>
      <c r="D31" s="11">
        <v>40</v>
      </c>
      <c r="E31" s="92">
        <v>63</v>
      </c>
      <c r="F31" s="92">
        <v>134</v>
      </c>
      <c r="G31" s="28">
        <f t="shared" si="2"/>
        <v>1.126984126984127</v>
      </c>
      <c r="H31" s="29">
        <f t="shared" si="3"/>
        <v>0.39881148196864125</v>
      </c>
      <c r="I31" s="84" t="s">
        <v>82</v>
      </c>
      <c r="J31" s="15"/>
    </row>
    <row r="32" spans="1:10" ht="14.1" customHeight="1" x14ac:dyDescent="0.2">
      <c r="A32" s="78" t="s">
        <v>83</v>
      </c>
      <c r="B32" s="51">
        <v>14</v>
      </c>
      <c r="C32" s="11">
        <v>9</v>
      </c>
      <c r="D32" s="11">
        <v>11</v>
      </c>
      <c r="E32" s="92">
        <v>49</v>
      </c>
      <c r="F32" s="92">
        <v>46</v>
      </c>
      <c r="G32" s="28">
        <f t="shared" si="2"/>
        <v>-6.1224489795918324E-2</v>
      </c>
      <c r="H32" s="29">
        <f t="shared" si="3"/>
        <v>0.34634837035216548</v>
      </c>
      <c r="I32" s="84" t="s">
        <v>84</v>
      </c>
      <c r="J32" s="15"/>
    </row>
    <row r="33" spans="1:10" ht="14.1" customHeight="1" x14ac:dyDescent="0.2">
      <c r="A33" s="78" t="s">
        <v>85</v>
      </c>
      <c r="B33" s="51">
        <v>42</v>
      </c>
      <c r="C33" s="11">
        <v>57</v>
      </c>
      <c r="D33" s="11">
        <v>65</v>
      </c>
      <c r="E33" s="92">
        <v>106</v>
      </c>
      <c r="F33" s="92">
        <v>129</v>
      </c>
      <c r="G33" s="28">
        <f t="shared" si="2"/>
        <v>0.21698113207547176</v>
      </c>
      <c r="H33" s="29">
        <f t="shared" si="3"/>
        <v>0.32383879825654316</v>
      </c>
      <c r="I33" s="84" t="s">
        <v>86</v>
      </c>
      <c r="J33" s="15"/>
    </row>
    <row r="34" spans="1:10" ht="14.1" customHeight="1" x14ac:dyDescent="0.2">
      <c r="A34" s="78" t="s">
        <v>114</v>
      </c>
      <c r="B34" s="80">
        <v>1848</v>
      </c>
      <c r="C34" s="79">
        <v>2222</v>
      </c>
      <c r="D34" s="79">
        <v>2760</v>
      </c>
      <c r="E34" s="92">
        <v>3004</v>
      </c>
      <c r="F34" s="92">
        <v>3679</v>
      </c>
      <c r="G34" s="28">
        <f t="shared" si="2"/>
        <v>0.22470039946737685</v>
      </c>
      <c r="H34" s="29">
        <f t="shared" si="3"/>
        <v>0.18783729052840559</v>
      </c>
      <c r="I34" s="84" t="s">
        <v>117</v>
      </c>
      <c r="J34" s="15"/>
    </row>
    <row r="35" spans="1:10" ht="14.1" customHeight="1" x14ac:dyDescent="0.2">
      <c r="A35" s="78" t="s">
        <v>115</v>
      </c>
      <c r="B35" s="80">
        <v>28</v>
      </c>
      <c r="C35" s="79">
        <v>56</v>
      </c>
      <c r="D35" s="79">
        <v>38</v>
      </c>
      <c r="E35" s="92">
        <v>46</v>
      </c>
      <c r="F35" s="92">
        <v>84</v>
      </c>
      <c r="G35" s="28">
        <f t="shared" si="2"/>
        <v>0.82608695652173902</v>
      </c>
      <c r="H35" s="29">
        <f t="shared" si="3"/>
        <v>0.3160740129524926</v>
      </c>
      <c r="I35" s="84" t="s">
        <v>118</v>
      </c>
      <c r="J35" s="15"/>
    </row>
    <row r="36" spans="1:10" ht="14.1" customHeight="1" x14ac:dyDescent="0.2">
      <c r="A36" s="78" t="s">
        <v>43</v>
      </c>
      <c r="B36" s="18">
        <v>875</v>
      </c>
      <c r="C36" s="18">
        <v>884</v>
      </c>
      <c r="D36" s="18">
        <v>723</v>
      </c>
      <c r="E36" s="93">
        <v>1258</v>
      </c>
      <c r="F36" s="93">
        <v>1471</v>
      </c>
      <c r="G36" s="28">
        <f t="shared" si="0"/>
        <v>0.16931637519872811</v>
      </c>
      <c r="H36" s="29">
        <f t="shared" si="1"/>
        <v>0.13867859005248206</v>
      </c>
      <c r="I36" s="84" t="s">
        <v>44</v>
      </c>
      <c r="J36" s="15"/>
    </row>
    <row r="37" spans="1:10" ht="14.1" customHeight="1" x14ac:dyDescent="0.2">
      <c r="A37" s="68" t="s">
        <v>45</v>
      </c>
      <c r="B37" s="76">
        <v>112987</v>
      </c>
      <c r="C37" s="68">
        <v>104193</v>
      </c>
      <c r="D37" s="68">
        <v>108570</v>
      </c>
      <c r="E37" s="68">
        <v>117623</v>
      </c>
      <c r="F37" s="68">
        <v>127041</v>
      </c>
      <c r="G37" s="71">
        <f t="shared" si="0"/>
        <v>8.0069374187021314E-2</v>
      </c>
      <c r="H37" s="72">
        <f t="shared" si="1"/>
        <v>2.9743019302510332E-2</v>
      </c>
      <c r="I37" s="73" t="s">
        <v>46</v>
      </c>
      <c r="J37" s="15"/>
    </row>
    <row r="38" spans="1:10" ht="14.1" customHeight="1" x14ac:dyDescent="0.2">
      <c r="A38" s="74" t="s">
        <v>47</v>
      </c>
      <c r="B38" s="77">
        <v>233398</v>
      </c>
      <c r="C38" s="73">
        <v>232750</v>
      </c>
      <c r="D38" s="73">
        <v>243658</v>
      </c>
      <c r="E38" s="73">
        <v>256216</v>
      </c>
      <c r="F38" s="73">
        <v>272274</v>
      </c>
      <c r="G38" s="71">
        <f t="shared" si="0"/>
        <v>6.267368158116593E-2</v>
      </c>
      <c r="H38" s="71">
        <f t="shared" si="1"/>
        <v>3.9267294500554106E-2</v>
      </c>
      <c r="I38" s="73" t="s">
        <v>48</v>
      </c>
      <c r="J38" s="15"/>
    </row>
    <row r="39" spans="1:10" ht="12.75" customHeight="1" x14ac:dyDescent="0.2">
      <c r="A39" s="12" t="s">
        <v>120</v>
      </c>
      <c r="B39" s="13"/>
      <c r="C39" s="86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C40" s="86" t="s">
        <v>129</v>
      </c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3"/>
      <c r="C1" s="53"/>
      <c r="D1" s="53"/>
      <c r="E1" s="53"/>
      <c r="F1" s="54"/>
      <c r="G1" s="54"/>
      <c r="H1" s="54"/>
      <c r="I1" s="55" t="s">
        <v>75</v>
      </c>
    </row>
    <row r="2" spans="1:10" s="1" customFormat="1" ht="18.75" customHeight="1" x14ac:dyDescent="0.3">
      <c r="A2" s="56" t="s">
        <v>125</v>
      </c>
      <c r="B2" s="57"/>
      <c r="C2" s="57"/>
      <c r="D2" s="57"/>
      <c r="E2" s="57"/>
      <c r="F2" s="59"/>
      <c r="G2" s="61"/>
      <c r="H2" s="61"/>
      <c r="I2" s="60" t="s">
        <v>76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16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1474538</v>
      </c>
      <c r="C5" s="8">
        <v>1528478</v>
      </c>
      <c r="D5" s="8">
        <v>1549126</v>
      </c>
      <c r="E5" s="90">
        <v>1634469</v>
      </c>
      <c r="F5" s="90">
        <v>1655240</v>
      </c>
      <c r="G5" s="28">
        <f>IF(E5&gt;0,F5/E5-1,"-")</f>
        <v>1.2708102753860695E-2</v>
      </c>
      <c r="H5" s="29">
        <f>IF(B5&gt;0,((F5/B5)^(1/4)-1),"-")</f>
        <v>2.9321989899155909E-2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446139</v>
      </c>
      <c r="C6" s="8">
        <v>429611</v>
      </c>
      <c r="D6" s="8">
        <v>416376</v>
      </c>
      <c r="E6" s="90">
        <v>395875</v>
      </c>
      <c r="F6" s="90">
        <v>401863</v>
      </c>
      <c r="G6" s="28">
        <f t="shared" ref="G6:G38" si="0">IF(E6&gt;0,F6/E6-1,"-")</f>
        <v>1.5125986738238062E-2</v>
      </c>
      <c r="H6" s="29">
        <f t="shared" ref="H6:H38" si="1">IF(B6&gt;0,((F6/B6)^(1/4)-1),"-")</f>
        <v>-2.579140208774966E-2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111069</v>
      </c>
      <c r="C7" s="8">
        <v>113942</v>
      </c>
      <c r="D7" s="8">
        <v>114445</v>
      </c>
      <c r="E7" s="90">
        <v>114839</v>
      </c>
      <c r="F7" s="90">
        <v>115053</v>
      </c>
      <c r="G7" s="28">
        <f t="shared" si="0"/>
        <v>1.8634784350264333E-3</v>
      </c>
      <c r="H7" s="29">
        <f t="shared" si="1"/>
        <v>8.8492405479032588E-3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236379</v>
      </c>
      <c r="C8" s="8">
        <v>250102</v>
      </c>
      <c r="D8" s="8">
        <v>262956</v>
      </c>
      <c r="E8" s="90">
        <v>274472</v>
      </c>
      <c r="F8" s="90">
        <v>275315</v>
      </c>
      <c r="G8" s="28">
        <f t="shared" si="0"/>
        <v>3.0713515404121594E-3</v>
      </c>
      <c r="H8" s="29">
        <f t="shared" si="1"/>
        <v>3.8855744634610279E-2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88620</v>
      </c>
      <c r="C9" s="8">
        <v>99941</v>
      </c>
      <c r="D9" s="8">
        <v>96544</v>
      </c>
      <c r="E9" s="90">
        <v>104318</v>
      </c>
      <c r="F9" s="90">
        <v>104447</v>
      </c>
      <c r="G9" s="28">
        <f t="shared" si="0"/>
        <v>1.2366034624897715E-3</v>
      </c>
      <c r="H9" s="29">
        <f t="shared" si="1"/>
        <v>4.1936030097555976E-2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14645</v>
      </c>
      <c r="C10" s="8">
        <v>15733</v>
      </c>
      <c r="D10" s="8">
        <v>18436</v>
      </c>
      <c r="E10" s="90">
        <v>18202</v>
      </c>
      <c r="F10" s="90">
        <v>18914</v>
      </c>
      <c r="G10" s="28">
        <f t="shared" si="0"/>
        <v>3.9116580595538908E-2</v>
      </c>
      <c r="H10" s="29">
        <f t="shared" si="1"/>
        <v>6.6040003823440552E-2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4048</v>
      </c>
      <c r="C11" s="8">
        <v>5290</v>
      </c>
      <c r="D11" s="8">
        <v>5251</v>
      </c>
      <c r="E11" s="90">
        <v>5945</v>
      </c>
      <c r="F11" s="90">
        <v>6455</v>
      </c>
      <c r="G11" s="28">
        <f t="shared" si="0"/>
        <v>8.578637510513043E-2</v>
      </c>
      <c r="H11" s="29">
        <f t="shared" si="1"/>
        <v>0.12373507251280391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10400</v>
      </c>
      <c r="C12" s="8">
        <v>10170</v>
      </c>
      <c r="D12" s="8">
        <v>10681</v>
      </c>
      <c r="E12" s="90">
        <v>10803</v>
      </c>
      <c r="F12" s="90">
        <v>10327</v>
      </c>
      <c r="G12" s="28">
        <f t="shared" si="0"/>
        <v>-4.4061834675553135E-2</v>
      </c>
      <c r="H12" s="29">
        <f t="shared" si="1"/>
        <v>-1.7594457219493043E-3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5342</v>
      </c>
      <c r="C13" s="8">
        <v>8076</v>
      </c>
      <c r="D13" s="8">
        <v>7979</v>
      </c>
      <c r="E13" s="90">
        <v>7468</v>
      </c>
      <c r="F13" s="90">
        <v>6285</v>
      </c>
      <c r="G13" s="28">
        <f t="shared" si="0"/>
        <v>-0.15840921264059993</v>
      </c>
      <c r="H13" s="29">
        <f t="shared" si="1"/>
        <v>4.1478597519599036E-2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1737</v>
      </c>
      <c r="C14" s="8">
        <v>2406</v>
      </c>
      <c r="D14" s="8">
        <v>2561</v>
      </c>
      <c r="E14" s="90">
        <v>3204</v>
      </c>
      <c r="F14" s="90">
        <v>2081</v>
      </c>
      <c r="G14" s="28">
        <f t="shared" si="0"/>
        <v>-0.35049937578027468</v>
      </c>
      <c r="H14" s="29">
        <f t="shared" si="1"/>
        <v>4.6208069459348522E-2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39047</v>
      </c>
      <c r="C15" s="8">
        <v>45199</v>
      </c>
      <c r="D15" s="8">
        <v>48156</v>
      </c>
      <c r="E15" s="90">
        <v>44886</v>
      </c>
      <c r="F15" s="90">
        <v>43836</v>
      </c>
      <c r="G15" s="28">
        <f t="shared" si="0"/>
        <v>-2.3392594572918091E-2</v>
      </c>
      <c r="H15" s="29">
        <f t="shared" si="1"/>
        <v>2.9344649596136918E-2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21747</v>
      </c>
      <c r="C16" s="8">
        <v>25816</v>
      </c>
      <c r="D16" s="8">
        <v>26597</v>
      </c>
      <c r="E16" s="90">
        <v>27274</v>
      </c>
      <c r="F16" s="90">
        <v>25378</v>
      </c>
      <c r="G16" s="28">
        <f t="shared" ref="G16:G35" si="2">IF(E16&gt;0,F16/E16-1,"-")</f>
        <v>-6.951675588472539E-2</v>
      </c>
      <c r="H16" s="29">
        <f t="shared" ref="H16:H35" si="3">IF(B16&gt;0,((F16/B16)^(1/4)-1),"-")</f>
        <v>3.9356435922081268E-2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5209</v>
      </c>
      <c r="C17" s="8">
        <v>5037</v>
      </c>
      <c r="D17" s="8">
        <v>4900</v>
      </c>
      <c r="E17" s="90">
        <v>5053</v>
      </c>
      <c r="F17" s="90">
        <v>5231</v>
      </c>
      <c r="G17" s="28">
        <f t="shared" si="2"/>
        <v>3.5226598060558167E-2</v>
      </c>
      <c r="H17" s="29">
        <f t="shared" si="3"/>
        <v>1.0541966814645587E-3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2243</v>
      </c>
      <c r="C18" s="8">
        <v>2100</v>
      </c>
      <c r="D18" s="8">
        <v>2301</v>
      </c>
      <c r="E18" s="90">
        <v>2045</v>
      </c>
      <c r="F18" s="90">
        <v>1987</v>
      </c>
      <c r="G18" s="28">
        <f t="shared" si="2"/>
        <v>-2.8361858190709022E-2</v>
      </c>
      <c r="H18" s="29">
        <f t="shared" si="3"/>
        <v>-2.9842716791995572E-2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3476</v>
      </c>
      <c r="C19" s="8">
        <v>4467</v>
      </c>
      <c r="D19" s="8">
        <v>5149</v>
      </c>
      <c r="E19" s="90">
        <v>5768</v>
      </c>
      <c r="F19" s="90">
        <v>3920</v>
      </c>
      <c r="G19" s="28">
        <f t="shared" si="2"/>
        <v>-0.32038834951456308</v>
      </c>
      <c r="H19" s="29">
        <f t="shared" si="3"/>
        <v>3.0508491614084754E-2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15436</v>
      </c>
      <c r="C20" s="8">
        <v>16679</v>
      </c>
      <c r="D20" s="8">
        <v>16231</v>
      </c>
      <c r="E20" s="90">
        <v>16747</v>
      </c>
      <c r="F20" s="90">
        <v>16301</v>
      </c>
      <c r="G20" s="28">
        <f t="shared" si="2"/>
        <v>-2.6631635516809027E-2</v>
      </c>
      <c r="H20" s="29">
        <f t="shared" si="3"/>
        <v>1.3724328667175323E-2</v>
      </c>
      <c r="I20" s="84" t="s">
        <v>78</v>
      </c>
      <c r="J20" s="15"/>
    </row>
    <row r="21" spans="1:10" ht="14.1" customHeight="1" x14ac:dyDescent="0.2">
      <c r="A21" s="78" t="s">
        <v>87</v>
      </c>
      <c r="B21" s="32">
        <v>2949</v>
      </c>
      <c r="C21" s="8">
        <v>4498</v>
      </c>
      <c r="D21" s="8">
        <v>4459</v>
      </c>
      <c r="E21" s="90">
        <v>4271</v>
      </c>
      <c r="F21" s="90">
        <v>4043</v>
      </c>
      <c r="G21" s="28">
        <f t="shared" si="2"/>
        <v>-5.3383282603605697E-2</v>
      </c>
      <c r="H21" s="29">
        <f t="shared" si="3"/>
        <v>8.2074698212572406E-2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2899</v>
      </c>
      <c r="C22" s="8">
        <v>2864</v>
      </c>
      <c r="D22" s="8">
        <v>3159</v>
      </c>
      <c r="E22" s="90">
        <v>3270</v>
      </c>
      <c r="F22" s="90">
        <v>3307</v>
      </c>
      <c r="G22" s="28">
        <f t="shared" si="2"/>
        <v>1.1314984709480225E-2</v>
      </c>
      <c r="H22" s="29">
        <f t="shared" si="3"/>
        <v>3.3466717573091165E-2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3741</v>
      </c>
      <c r="C23" s="79">
        <v>5155</v>
      </c>
      <c r="D23" s="79">
        <v>5281</v>
      </c>
      <c r="E23" s="90">
        <v>6050</v>
      </c>
      <c r="F23" s="90">
        <v>6344</v>
      </c>
      <c r="G23" s="28">
        <f t="shared" si="2"/>
        <v>4.8595041322313959E-2</v>
      </c>
      <c r="H23" s="29">
        <f t="shared" si="3"/>
        <v>0.14115297426743512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2321</v>
      </c>
      <c r="C24" s="8">
        <v>3227</v>
      </c>
      <c r="D24" s="8">
        <v>3563</v>
      </c>
      <c r="E24" s="90">
        <v>3609</v>
      </c>
      <c r="F24" s="90">
        <v>3586</v>
      </c>
      <c r="G24" s="28">
        <f t="shared" si="2"/>
        <v>-6.3729564976447994E-3</v>
      </c>
      <c r="H24" s="29">
        <f t="shared" si="3"/>
        <v>0.1148945338607994</v>
      </c>
      <c r="I24" s="84" t="s">
        <v>33</v>
      </c>
      <c r="J24" s="15"/>
    </row>
    <row r="25" spans="1:10" ht="14.1" customHeight="1" x14ac:dyDescent="0.2">
      <c r="A25" s="78" t="s">
        <v>34</v>
      </c>
      <c r="B25" s="32">
        <v>11128</v>
      </c>
      <c r="C25" s="8">
        <v>12070</v>
      </c>
      <c r="D25" s="8">
        <v>12404</v>
      </c>
      <c r="E25" s="90">
        <v>12874</v>
      </c>
      <c r="F25" s="90">
        <v>13109</v>
      </c>
      <c r="G25" s="28">
        <f t="shared" si="2"/>
        <v>1.8253844958831644E-2</v>
      </c>
      <c r="H25" s="29">
        <f t="shared" si="3"/>
        <v>4.1809016109255026E-2</v>
      </c>
      <c r="I25" s="84" t="s">
        <v>35</v>
      </c>
      <c r="J25" s="15"/>
    </row>
    <row r="26" spans="1:10" ht="14.1" customHeight="1" x14ac:dyDescent="0.2">
      <c r="A26" s="78" t="s">
        <v>37</v>
      </c>
      <c r="B26" s="32">
        <v>3624</v>
      </c>
      <c r="C26" s="8">
        <v>5303</v>
      </c>
      <c r="D26" s="8">
        <v>8858</v>
      </c>
      <c r="E26" s="90">
        <v>7350</v>
      </c>
      <c r="F26" s="90">
        <v>6704</v>
      </c>
      <c r="G26" s="28">
        <f t="shared" si="2"/>
        <v>-8.7891156462585052E-2</v>
      </c>
      <c r="H26" s="29">
        <f t="shared" si="3"/>
        <v>0.16623602907384782</v>
      </c>
      <c r="I26" s="84" t="s">
        <v>38</v>
      </c>
      <c r="J26" s="15"/>
    </row>
    <row r="27" spans="1:10" ht="14.1" customHeight="1" x14ac:dyDescent="0.2">
      <c r="A27" s="78" t="s">
        <v>39</v>
      </c>
      <c r="B27" s="32">
        <v>22451</v>
      </c>
      <c r="C27" s="8">
        <v>27054</v>
      </c>
      <c r="D27" s="8">
        <v>29229</v>
      </c>
      <c r="E27" s="90">
        <v>24025</v>
      </c>
      <c r="F27" s="90">
        <v>19780</v>
      </c>
      <c r="G27" s="28">
        <f t="shared" si="2"/>
        <v>-0.17669094693028098</v>
      </c>
      <c r="H27" s="29">
        <f t="shared" si="3"/>
        <v>-3.1169841624247629E-2</v>
      </c>
      <c r="I27" s="84" t="s">
        <v>40</v>
      </c>
      <c r="J27" s="15"/>
    </row>
    <row r="28" spans="1:10" ht="14.1" customHeight="1" x14ac:dyDescent="0.2">
      <c r="A28" s="78" t="s">
        <v>41</v>
      </c>
      <c r="B28" s="32">
        <v>3524</v>
      </c>
      <c r="C28" s="8">
        <v>4252</v>
      </c>
      <c r="D28" s="8">
        <v>4422</v>
      </c>
      <c r="E28" s="90">
        <v>4428</v>
      </c>
      <c r="F28" s="90">
        <v>4378</v>
      </c>
      <c r="G28" s="28">
        <f t="shared" si="2"/>
        <v>-1.129177958446248E-2</v>
      </c>
      <c r="H28" s="29">
        <f t="shared" si="3"/>
        <v>5.5747263420121262E-2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3715</v>
      </c>
      <c r="C29" s="8">
        <v>3920</v>
      </c>
      <c r="D29" s="8">
        <v>4249</v>
      </c>
      <c r="E29" s="90">
        <v>4402</v>
      </c>
      <c r="F29" s="90">
        <v>4409</v>
      </c>
      <c r="G29" s="28">
        <f t="shared" si="2"/>
        <v>1.590186278964012E-3</v>
      </c>
      <c r="H29" s="29">
        <f t="shared" si="3"/>
        <v>4.3747192179118821E-2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20117</v>
      </c>
      <c r="C30" s="8">
        <v>11679</v>
      </c>
      <c r="D30" s="8">
        <v>14275</v>
      </c>
      <c r="E30" s="90">
        <v>19099</v>
      </c>
      <c r="F30" s="90">
        <v>26921</v>
      </c>
      <c r="G30" s="28">
        <f t="shared" si="2"/>
        <v>0.40955023823236814</v>
      </c>
      <c r="H30" s="29">
        <f t="shared" si="3"/>
        <v>7.5553438496900549E-2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1162</v>
      </c>
      <c r="C31" s="8">
        <v>1710</v>
      </c>
      <c r="D31" s="8">
        <v>1258</v>
      </c>
      <c r="E31" s="90">
        <v>3342</v>
      </c>
      <c r="F31" s="90">
        <v>3654</v>
      </c>
      <c r="G31" s="28">
        <f t="shared" si="2"/>
        <v>9.3357271095152683E-2</v>
      </c>
      <c r="H31" s="29">
        <f t="shared" si="3"/>
        <v>0.33165156476194135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3431</v>
      </c>
      <c r="C32" s="8">
        <v>3827</v>
      </c>
      <c r="D32" s="8">
        <v>5372</v>
      </c>
      <c r="E32" s="90">
        <v>6163</v>
      </c>
      <c r="F32" s="90">
        <v>5888</v>
      </c>
      <c r="G32" s="28">
        <f t="shared" si="2"/>
        <v>-4.4621126074963491E-2</v>
      </c>
      <c r="H32" s="29">
        <f t="shared" si="3"/>
        <v>0.14455527379145439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1735</v>
      </c>
      <c r="C33" s="8">
        <v>1705</v>
      </c>
      <c r="D33" s="8">
        <v>2035</v>
      </c>
      <c r="E33" s="90">
        <v>1898</v>
      </c>
      <c r="F33" s="90">
        <v>1961</v>
      </c>
      <c r="G33" s="28">
        <f t="shared" si="2"/>
        <v>3.3192834562697504E-2</v>
      </c>
      <c r="H33" s="29">
        <f t="shared" si="3"/>
        <v>3.1085141865405452E-2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1760</v>
      </c>
      <c r="C34" s="79">
        <v>2822</v>
      </c>
      <c r="D34" s="79">
        <v>2477</v>
      </c>
      <c r="E34" s="90">
        <v>2825</v>
      </c>
      <c r="F34" s="90">
        <v>2159</v>
      </c>
      <c r="G34" s="28">
        <f t="shared" si="2"/>
        <v>-0.23575221238938049</v>
      </c>
      <c r="H34" s="29">
        <f t="shared" si="3"/>
        <v>5.2410066713678649E-2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930</v>
      </c>
      <c r="C35" s="79">
        <v>1329</v>
      </c>
      <c r="D35" s="79">
        <v>1831</v>
      </c>
      <c r="E35" s="90">
        <v>1912</v>
      </c>
      <c r="F35" s="90">
        <v>2021</v>
      </c>
      <c r="G35" s="28">
        <f t="shared" si="2"/>
        <v>5.7008368200836879E-2</v>
      </c>
      <c r="H35" s="29">
        <f t="shared" si="3"/>
        <v>0.21414579822889523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33993</v>
      </c>
      <c r="C36" s="33">
        <v>33170</v>
      </c>
      <c r="D36" s="33">
        <v>37222</v>
      </c>
      <c r="E36" s="91">
        <v>42786</v>
      </c>
      <c r="F36" s="91">
        <v>50083</v>
      </c>
      <c r="G36" s="28">
        <f t="shared" si="0"/>
        <v>0.1705464404244379</v>
      </c>
      <c r="H36" s="29">
        <f t="shared" si="1"/>
        <v>0.10173008856194521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1125017</v>
      </c>
      <c r="C37" s="70">
        <v>1159154</v>
      </c>
      <c r="D37" s="70">
        <v>1178657</v>
      </c>
      <c r="E37" s="70">
        <v>1185203</v>
      </c>
      <c r="F37" s="70">
        <v>1195740</v>
      </c>
      <c r="G37" s="71">
        <f t="shared" si="0"/>
        <v>8.8904601152712814E-3</v>
      </c>
      <c r="H37" s="72">
        <f t="shared" si="1"/>
        <v>1.5358521709788464E-2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2599555</v>
      </c>
      <c r="C38" s="73">
        <v>2687632</v>
      </c>
      <c r="D38" s="73">
        <v>2727783</v>
      </c>
      <c r="E38" s="73">
        <v>2819672</v>
      </c>
      <c r="F38" s="73">
        <v>2850980</v>
      </c>
      <c r="G38" s="71">
        <f t="shared" si="0"/>
        <v>1.1103419121089253E-2</v>
      </c>
      <c r="H38" s="71">
        <f t="shared" si="1"/>
        <v>2.3349048417319329E-2</v>
      </c>
      <c r="I38" s="73" t="s">
        <v>48</v>
      </c>
      <c r="J38" s="15"/>
    </row>
    <row r="39" spans="1:10" ht="12.75" customHeight="1" x14ac:dyDescent="0.2">
      <c r="A39" s="12" t="s">
        <v>119</v>
      </c>
      <c r="B39" s="35"/>
      <c r="C39" s="85" t="s">
        <v>128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5"/>
      <c r="C40" s="85" t="s">
        <v>129</v>
      </c>
      <c r="F40" s="12" t="s">
        <v>112</v>
      </c>
      <c r="I40" s="13" t="s">
        <v>89</v>
      </c>
      <c r="J40"/>
    </row>
    <row r="41" spans="1:10" x14ac:dyDescent="0.2">
      <c r="F41" s="37"/>
      <c r="G41"/>
      <c r="H41"/>
      <c r="J41"/>
    </row>
  </sheetData>
  <phoneticPr fontId="0" type="noConversion"/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2"/>
  <sheetViews>
    <sheetView view="pageBreakPreview" topLeftCell="A3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2" t="s">
        <v>124</v>
      </c>
      <c r="B1" s="53"/>
      <c r="C1" s="53"/>
      <c r="D1" s="53"/>
      <c r="E1" s="53"/>
      <c r="F1" s="54"/>
      <c r="G1" s="54"/>
      <c r="H1" s="54"/>
      <c r="I1" s="55" t="s">
        <v>90</v>
      </c>
    </row>
    <row r="2" spans="1:10" s="1" customFormat="1" ht="18.75" customHeight="1" x14ac:dyDescent="0.3">
      <c r="A2" s="56" t="s">
        <v>125</v>
      </c>
      <c r="B2" s="57"/>
      <c r="C2" s="57"/>
      <c r="D2" s="57"/>
      <c r="E2" s="57"/>
      <c r="F2" s="59"/>
      <c r="G2" s="61"/>
      <c r="H2" s="61"/>
      <c r="I2" s="60" t="s">
        <v>91</v>
      </c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133</v>
      </c>
      <c r="F3" s="87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48">
        <v>3955044</v>
      </c>
      <c r="C5" s="8">
        <v>4273154</v>
      </c>
      <c r="D5" s="8">
        <v>4574869</v>
      </c>
      <c r="E5" s="90">
        <f>vla!E5+bru!E5</f>
        <v>4678150</v>
      </c>
      <c r="F5" s="90">
        <v>4812835</v>
      </c>
      <c r="G5" s="28">
        <f>IF(E5&gt;0,F5/E5-1,"-")</f>
        <v>2.8790226905935024E-2</v>
      </c>
      <c r="H5" s="29">
        <f>IF(B5&gt;0,((F5/B5)^(1/4)-1),"-")</f>
        <v>5.02976973979814E-2</v>
      </c>
      <c r="I5" s="83" t="s">
        <v>5</v>
      </c>
      <c r="J5" s="15"/>
    </row>
    <row r="6" spans="1:10" ht="14.1" customHeight="1" x14ac:dyDescent="0.2">
      <c r="A6" s="78" t="s">
        <v>8</v>
      </c>
      <c r="B6" s="49">
        <v>1393352</v>
      </c>
      <c r="C6" s="8">
        <v>1503968</v>
      </c>
      <c r="D6" s="8">
        <v>1503627</v>
      </c>
      <c r="E6" s="90">
        <f>vla!E6+bru!E6</f>
        <v>1456781</v>
      </c>
      <c r="F6" s="90">
        <v>1358757</v>
      </c>
      <c r="G6" s="28">
        <f t="shared" ref="G6:G38" si="0">IF(E6&gt;0,F6/E6-1,"-")</f>
        <v>-6.7288082422821249E-2</v>
      </c>
      <c r="H6" s="29">
        <f t="shared" ref="H6:H38" si="1">IF(B6&gt;0,((F6/B6)^(1/4)-1),"-")</f>
        <v>-6.2657984174329107E-3</v>
      </c>
      <c r="I6" s="84" t="s">
        <v>9</v>
      </c>
      <c r="J6" s="15"/>
    </row>
    <row r="7" spans="1:10" ht="14.1" customHeight="1" x14ac:dyDescent="0.2">
      <c r="A7" s="78" t="s">
        <v>10</v>
      </c>
      <c r="B7" s="49">
        <v>658855</v>
      </c>
      <c r="C7" s="8">
        <v>700742</v>
      </c>
      <c r="D7" s="8">
        <v>723842</v>
      </c>
      <c r="E7" s="90">
        <f>vla!E7+bru!E7</f>
        <v>699936</v>
      </c>
      <c r="F7" s="90">
        <v>723267</v>
      </c>
      <c r="G7" s="28">
        <f t="shared" si="0"/>
        <v>3.3333047592922771E-2</v>
      </c>
      <c r="H7" s="29">
        <f t="shared" si="1"/>
        <v>2.3592749722256112E-2</v>
      </c>
      <c r="I7" s="84" t="s">
        <v>11</v>
      </c>
      <c r="J7" s="15"/>
    </row>
    <row r="8" spans="1:10" ht="14.1" customHeight="1" x14ac:dyDescent="0.2">
      <c r="A8" s="78" t="s">
        <v>6</v>
      </c>
      <c r="B8" s="49">
        <v>860002</v>
      </c>
      <c r="C8" s="8">
        <v>903847</v>
      </c>
      <c r="D8" s="8">
        <v>948325</v>
      </c>
      <c r="E8" s="90">
        <f>vla!E8+bru!E8</f>
        <v>936608</v>
      </c>
      <c r="F8" s="90">
        <v>983563</v>
      </c>
      <c r="G8" s="28">
        <f t="shared" si="0"/>
        <v>5.0133033243363379E-2</v>
      </c>
      <c r="H8" s="29">
        <f t="shared" si="1"/>
        <v>3.4131293646500582E-2</v>
      </c>
      <c r="I8" s="84" t="s">
        <v>7</v>
      </c>
      <c r="J8" s="15"/>
    </row>
    <row r="9" spans="1:10" ht="14.1" customHeight="1" x14ac:dyDescent="0.2">
      <c r="A9" s="78" t="s">
        <v>14</v>
      </c>
      <c r="B9" s="49">
        <v>769638</v>
      </c>
      <c r="C9" s="8">
        <v>769578</v>
      </c>
      <c r="D9" s="8">
        <v>779287</v>
      </c>
      <c r="E9" s="90">
        <f>vla!E9+bru!E9</f>
        <v>823495</v>
      </c>
      <c r="F9" s="90">
        <v>864000</v>
      </c>
      <c r="G9" s="28">
        <f t="shared" si="0"/>
        <v>4.9186698158458775E-2</v>
      </c>
      <c r="H9" s="29">
        <f t="shared" si="1"/>
        <v>2.9335165649808204E-2</v>
      </c>
      <c r="I9" s="84" t="s">
        <v>15</v>
      </c>
      <c r="J9" s="15"/>
    </row>
    <row r="10" spans="1:10" ht="14.1" customHeight="1" x14ac:dyDescent="0.2">
      <c r="A10" s="78" t="s">
        <v>25</v>
      </c>
      <c r="B10" s="49">
        <v>65466</v>
      </c>
      <c r="C10" s="8">
        <v>68173</v>
      </c>
      <c r="D10" s="8">
        <v>75253</v>
      </c>
      <c r="E10" s="90">
        <f>vla!E10+bru!E10</f>
        <v>76349</v>
      </c>
      <c r="F10" s="90">
        <v>77354</v>
      </c>
      <c r="G10" s="28">
        <f t="shared" si="0"/>
        <v>1.316323723951851E-2</v>
      </c>
      <c r="H10" s="29">
        <f t="shared" si="1"/>
        <v>4.2597651902297029E-2</v>
      </c>
      <c r="I10" s="84" t="s">
        <v>26</v>
      </c>
      <c r="J10" s="15"/>
    </row>
    <row r="11" spans="1:10" ht="14.1" customHeight="1" x14ac:dyDescent="0.2">
      <c r="A11" s="78" t="s">
        <v>16</v>
      </c>
      <c r="B11" s="49">
        <v>37584</v>
      </c>
      <c r="C11" s="8">
        <v>36291</v>
      </c>
      <c r="D11" s="8">
        <v>38821</v>
      </c>
      <c r="E11" s="90">
        <f>vla!E11+bru!E11</f>
        <v>42879</v>
      </c>
      <c r="F11" s="90">
        <v>46588</v>
      </c>
      <c r="G11" s="28">
        <f t="shared" si="0"/>
        <v>8.6499218731780125E-2</v>
      </c>
      <c r="H11" s="29">
        <f t="shared" si="1"/>
        <v>5.5158657978923387E-2</v>
      </c>
      <c r="I11" s="84" t="s">
        <v>17</v>
      </c>
      <c r="J11" s="15"/>
    </row>
    <row r="12" spans="1:10" ht="14.1" customHeight="1" x14ac:dyDescent="0.2">
      <c r="A12" s="78" t="s">
        <v>18</v>
      </c>
      <c r="B12" s="49">
        <v>46800</v>
      </c>
      <c r="C12" s="8">
        <v>48113</v>
      </c>
      <c r="D12" s="8">
        <v>51392</v>
      </c>
      <c r="E12" s="90">
        <f>vla!E12+bru!E12</f>
        <v>52256</v>
      </c>
      <c r="F12" s="90">
        <v>52186</v>
      </c>
      <c r="G12" s="28">
        <f t="shared" si="0"/>
        <v>-1.3395590936925439E-3</v>
      </c>
      <c r="H12" s="29">
        <f t="shared" si="1"/>
        <v>2.7606965030910979E-2</v>
      </c>
      <c r="I12" s="84" t="s">
        <v>19</v>
      </c>
      <c r="J12" s="15"/>
    </row>
    <row r="13" spans="1:10" ht="14.1" customHeight="1" x14ac:dyDescent="0.2">
      <c r="A13" s="78" t="s">
        <v>27</v>
      </c>
      <c r="B13" s="49">
        <v>60437</v>
      </c>
      <c r="C13" s="8">
        <v>64571</v>
      </c>
      <c r="D13" s="8">
        <v>64182</v>
      </c>
      <c r="E13" s="90">
        <f>vla!E13+bru!E13</f>
        <v>66520</v>
      </c>
      <c r="F13" s="90">
        <v>64060</v>
      </c>
      <c r="G13" s="28">
        <f t="shared" si="0"/>
        <v>-3.6981358989777502E-2</v>
      </c>
      <c r="H13" s="29">
        <f t="shared" si="1"/>
        <v>1.4661095828567561E-2</v>
      </c>
      <c r="I13" s="84" t="s">
        <v>28</v>
      </c>
      <c r="J13" s="15"/>
    </row>
    <row r="14" spans="1:10" ht="14.1" customHeight="1" x14ac:dyDescent="0.2">
      <c r="A14" s="78" t="s">
        <v>29</v>
      </c>
      <c r="B14" s="49">
        <v>29570</v>
      </c>
      <c r="C14" s="8">
        <v>31832</v>
      </c>
      <c r="D14" s="8">
        <v>34104</v>
      </c>
      <c r="E14" s="90">
        <f>vla!E14+bru!E14</f>
        <v>35116</v>
      </c>
      <c r="F14" s="90">
        <v>33399</v>
      </c>
      <c r="G14" s="28">
        <f t="shared" si="0"/>
        <v>-4.8895090557011023E-2</v>
      </c>
      <c r="H14" s="29">
        <f t="shared" si="1"/>
        <v>3.0909483568354101E-2</v>
      </c>
      <c r="I14" s="84" t="s">
        <v>29</v>
      </c>
      <c r="J14" s="15"/>
    </row>
    <row r="15" spans="1:10" ht="14.1" customHeight="1" x14ac:dyDescent="0.2">
      <c r="A15" s="78" t="s">
        <v>12</v>
      </c>
      <c r="B15" s="49">
        <v>197723</v>
      </c>
      <c r="C15" s="8">
        <v>212964</v>
      </c>
      <c r="D15" s="8">
        <v>230752</v>
      </c>
      <c r="E15" s="90">
        <f>vla!E15+bru!E15</f>
        <v>229988</v>
      </c>
      <c r="F15" s="90">
        <v>236416</v>
      </c>
      <c r="G15" s="28">
        <f t="shared" si="0"/>
        <v>2.7949284310485822E-2</v>
      </c>
      <c r="H15" s="29">
        <f t="shared" si="1"/>
        <v>4.569472794722329E-2</v>
      </c>
      <c r="I15" s="84" t="s">
        <v>13</v>
      </c>
      <c r="J15" s="15"/>
    </row>
    <row r="16" spans="1:10" ht="14.1" customHeight="1" x14ac:dyDescent="0.2">
      <c r="A16" s="78" t="s">
        <v>23</v>
      </c>
      <c r="B16" s="49">
        <v>273987</v>
      </c>
      <c r="C16" s="8">
        <v>316209</v>
      </c>
      <c r="D16" s="8">
        <v>340639</v>
      </c>
      <c r="E16" s="90">
        <f>vla!E16+bru!E16</f>
        <v>313993</v>
      </c>
      <c r="F16" s="90">
        <v>314776</v>
      </c>
      <c r="G16" s="28">
        <f t="shared" ref="G16:G35" si="2">IF(E16&gt;0,F16/E16-1,"-")</f>
        <v>2.4936861649782482E-3</v>
      </c>
      <c r="H16" s="29">
        <f t="shared" ref="H16:H35" si="3">IF(B16&gt;0,((F16/B16)^(1/4)-1),"-")</f>
        <v>3.5304052065579627E-2</v>
      </c>
      <c r="I16" s="84" t="s">
        <v>24</v>
      </c>
      <c r="J16" s="15"/>
    </row>
    <row r="17" spans="1:10" ht="14.1" customHeight="1" x14ac:dyDescent="0.2">
      <c r="A17" s="78" t="s">
        <v>22</v>
      </c>
      <c r="B17" s="49">
        <v>33019</v>
      </c>
      <c r="C17" s="8">
        <v>34392</v>
      </c>
      <c r="D17" s="8">
        <v>34165</v>
      </c>
      <c r="E17" s="90">
        <f>vla!E17+bru!E17</f>
        <v>36015</v>
      </c>
      <c r="F17" s="90">
        <v>38987</v>
      </c>
      <c r="G17" s="28">
        <f t="shared" si="2"/>
        <v>8.2521171733999754E-2</v>
      </c>
      <c r="H17" s="29">
        <f t="shared" si="3"/>
        <v>4.2410975632530157E-2</v>
      </c>
      <c r="I17" s="84" t="s">
        <v>22</v>
      </c>
      <c r="J17" s="15"/>
    </row>
    <row r="18" spans="1:10" ht="14.1" customHeight="1" x14ac:dyDescent="0.2">
      <c r="A18" s="78" t="s">
        <v>20</v>
      </c>
      <c r="B18" s="49">
        <v>27600</v>
      </c>
      <c r="C18" s="8">
        <v>27076</v>
      </c>
      <c r="D18" s="8">
        <v>29550</v>
      </c>
      <c r="E18" s="90">
        <f>vla!E18+bru!E18</f>
        <v>25143</v>
      </c>
      <c r="F18" s="90">
        <v>26388</v>
      </c>
      <c r="G18" s="28">
        <f t="shared" si="2"/>
        <v>4.9516764109294842E-2</v>
      </c>
      <c r="H18" s="29">
        <f t="shared" si="3"/>
        <v>-1.1163819701711541E-2</v>
      </c>
      <c r="I18" s="84" t="s">
        <v>21</v>
      </c>
      <c r="J18" s="15"/>
    </row>
    <row r="19" spans="1:10" ht="14.1" customHeight="1" x14ac:dyDescent="0.2">
      <c r="A19" s="78" t="s">
        <v>30</v>
      </c>
      <c r="B19" s="49">
        <v>32797</v>
      </c>
      <c r="C19" s="8">
        <v>33156</v>
      </c>
      <c r="D19" s="8">
        <v>35748</v>
      </c>
      <c r="E19" s="90">
        <f>vla!E19+bru!E19</f>
        <v>38485</v>
      </c>
      <c r="F19" s="90">
        <v>38971</v>
      </c>
      <c r="G19" s="28">
        <f t="shared" si="2"/>
        <v>1.2628296738989242E-2</v>
      </c>
      <c r="H19" s="29">
        <f t="shared" si="3"/>
        <v>4.4063365976568125E-2</v>
      </c>
      <c r="I19" s="84" t="s">
        <v>31</v>
      </c>
      <c r="J19" s="15"/>
    </row>
    <row r="20" spans="1:10" ht="14.1" customHeight="1" x14ac:dyDescent="0.2">
      <c r="A20" s="78" t="s">
        <v>77</v>
      </c>
      <c r="B20" s="49">
        <v>63555</v>
      </c>
      <c r="C20" s="8">
        <v>67436</v>
      </c>
      <c r="D20" s="8">
        <v>71502</v>
      </c>
      <c r="E20" s="90">
        <f>vla!E20+bru!E20</f>
        <v>71885</v>
      </c>
      <c r="F20" s="90">
        <v>72967</v>
      </c>
      <c r="G20" s="28">
        <f t="shared" si="2"/>
        <v>1.5051818877373613E-2</v>
      </c>
      <c r="H20" s="29">
        <f t="shared" si="3"/>
        <v>3.5128323251570448E-2</v>
      </c>
      <c r="I20" s="84" t="s">
        <v>78</v>
      </c>
      <c r="J20" s="15"/>
    </row>
    <row r="21" spans="1:10" ht="14.1" customHeight="1" x14ac:dyDescent="0.2">
      <c r="A21" s="78" t="s">
        <v>87</v>
      </c>
      <c r="B21" s="49">
        <v>26387</v>
      </c>
      <c r="C21" s="8">
        <v>26813</v>
      </c>
      <c r="D21" s="8">
        <v>26909</v>
      </c>
      <c r="E21" s="90">
        <f>vla!E21+bru!E21</f>
        <v>29159</v>
      </c>
      <c r="F21" s="90">
        <v>28527</v>
      </c>
      <c r="G21" s="28">
        <f t="shared" si="2"/>
        <v>-2.1674268664906182E-2</v>
      </c>
      <c r="H21" s="29">
        <f t="shared" si="3"/>
        <v>1.9686151814484409E-2</v>
      </c>
      <c r="I21" s="84" t="s">
        <v>36</v>
      </c>
      <c r="J21" s="15"/>
    </row>
    <row r="22" spans="1:10" ht="14.1" customHeight="1" x14ac:dyDescent="0.2">
      <c r="A22" s="78" t="s">
        <v>79</v>
      </c>
      <c r="B22" s="49">
        <v>22094</v>
      </c>
      <c r="C22" s="8">
        <v>23769</v>
      </c>
      <c r="D22" s="8">
        <v>27484</v>
      </c>
      <c r="E22" s="90">
        <f>vla!E22+bru!E22</f>
        <v>29195</v>
      </c>
      <c r="F22" s="90">
        <v>28652</v>
      </c>
      <c r="G22" s="28">
        <f t="shared" si="2"/>
        <v>-1.8599075184106861E-2</v>
      </c>
      <c r="H22" s="29">
        <f t="shared" si="3"/>
        <v>6.7136926498094107E-2</v>
      </c>
      <c r="I22" s="84" t="s">
        <v>80</v>
      </c>
      <c r="J22" s="15"/>
    </row>
    <row r="23" spans="1:10" ht="14.1" customHeight="1" x14ac:dyDescent="0.2">
      <c r="A23" s="78" t="s">
        <v>113</v>
      </c>
      <c r="B23" s="49">
        <v>28556</v>
      </c>
      <c r="C23" s="79">
        <v>32031</v>
      </c>
      <c r="D23" s="79">
        <v>36118</v>
      </c>
      <c r="E23" s="90">
        <f>vla!E23+bru!E23</f>
        <v>34398</v>
      </c>
      <c r="F23" s="90">
        <v>36646</v>
      </c>
      <c r="G23" s="28">
        <f t="shared" si="2"/>
        <v>6.5352636781208284E-2</v>
      </c>
      <c r="H23" s="29">
        <f t="shared" si="3"/>
        <v>6.4344697802429573E-2</v>
      </c>
      <c r="I23" s="84" t="s">
        <v>116</v>
      </c>
      <c r="J23" s="15"/>
    </row>
    <row r="24" spans="1:10" ht="14.1" customHeight="1" x14ac:dyDescent="0.2">
      <c r="A24" s="78" t="s">
        <v>32</v>
      </c>
      <c r="B24" s="49">
        <v>28427</v>
      </c>
      <c r="C24" s="8">
        <v>31895</v>
      </c>
      <c r="D24" s="8">
        <v>34900</v>
      </c>
      <c r="E24" s="90">
        <f>vla!E24+bru!E24</f>
        <v>36015</v>
      </c>
      <c r="F24" s="90">
        <v>37100</v>
      </c>
      <c r="G24" s="28">
        <f t="shared" si="2"/>
        <v>3.0126336248785135E-2</v>
      </c>
      <c r="H24" s="29">
        <f t="shared" si="3"/>
        <v>6.8835131139027617E-2</v>
      </c>
      <c r="I24" s="84" t="s">
        <v>33</v>
      </c>
      <c r="J24" s="15"/>
    </row>
    <row r="25" spans="1:10" ht="14.1" customHeight="1" x14ac:dyDescent="0.2">
      <c r="A25" s="78" t="s">
        <v>34</v>
      </c>
      <c r="B25" s="49">
        <v>59662</v>
      </c>
      <c r="C25" s="8">
        <v>68419</v>
      </c>
      <c r="D25" s="8">
        <v>78127</v>
      </c>
      <c r="E25" s="90">
        <f>vla!E25+bru!E25</f>
        <v>84469</v>
      </c>
      <c r="F25" s="90">
        <v>87948</v>
      </c>
      <c r="G25" s="28">
        <f t="shared" si="2"/>
        <v>4.1186707549515145E-2</v>
      </c>
      <c r="H25" s="29">
        <f t="shared" si="3"/>
        <v>0.10187426511251529</v>
      </c>
      <c r="I25" s="84" t="s">
        <v>35</v>
      </c>
      <c r="J25" s="15"/>
    </row>
    <row r="26" spans="1:10" ht="14.1" customHeight="1" x14ac:dyDescent="0.2">
      <c r="A26" s="78" t="s">
        <v>37</v>
      </c>
      <c r="B26" s="49">
        <v>48386</v>
      </c>
      <c r="C26" s="8">
        <v>63306</v>
      </c>
      <c r="D26" s="8">
        <v>81084</v>
      </c>
      <c r="E26" s="90">
        <f>vla!E26+bru!E26</f>
        <v>96256</v>
      </c>
      <c r="F26" s="90">
        <v>98758</v>
      </c>
      <c r="G26" s="28">
        <f t="shared" si="2"/>
        <v>2.5993184840425565E-2</v>
      </c>
      <c r="H26" s="29">
        <f t="shared" si="3"/>
        <v>0.19526207907233428</v>
      </c>
      <c r="I26" s="84" t="s">
        <v>38</v>
      </c>
      <c r="J26" s="15"/>
    </row>
    <row r="27" spans="1:10" ht="14.1" customHeight="1" x14ac:dyDescent="0.2">
      <c r="A27" s="78" t="s">
        <v>39</v>
      </c>
      <c r="B27" s="49">
        <v>241618</v>
      </c>
      <c r="C27" s="8">
        <v>265949</v>
      </c>
      <c r="D27" s="8">
        <v>296011</v>
      </c>
      <c r="E27" s="90">
        <f>vla!E27+bru!E27</f>
        <v>303962</v>
      </c>
      <c r="F27" s="90">
        <v>310130</v>
      </c>
      <c r="G27" s="28">
        <f t="shared" si="2"/>
        <v>2.0292010185483766E-2</v>
      </c>
      <c r="H27" s="29">
        <f t="shared" si="3"/>
        <v>6.4396955110124443E-2</v>
      </c>
      <c r="I27" s="84" t="s">
        <v>40</v>
      </c>
      <c r="J27" s="15"/>
    </row>
    <row r="28" spans="1:10" ht="14.1" customHeight="1" x14ac:dyDescent="0.2">
      <c r="A28" s="78" t="s">
        <v>41</v>
      </c>
      <c r="B28" s="49">
        <v>38368</v>
      </c>
      <c r="C28" s="8">
        <v>44265</v>
      </c>
      <c r="D28" s="8">
        <v>50737</v>
      </c>
      <c r="E28" s="90">
        <f>vla!E28+bru!E28</f>
        <v>52405</v>
      </c>
      <c r="F28" s="90">
        <v>51859</v>
      </c>
      <c r="G28" s="28">
        <f t="shared" si="2"/>
        <v>-1.0418853162866171E-2</v>
      </c>
      <c r="H28" s="29">
        <f t="shared" si="3"/>
        <v>7.8235792050530328E-2</v>
      </c>
      <c r="I28" s="84" t="s">
        <v>41</v>
      </c>
      <c r="J28" s="15"/>
    </row>
    <row r="29" spans="1:10" ht="14.1" customHeight="1" x14ac:dyDescent="0.2">
      <c r="A29" s="78" t="s">
        <v>42</v>
      </c>
      <c r="B29" s="49">
        <v>76332</v>
      </c>
      <c r="C29" s="8">
        <v>77106</v>
      </c>
      <c r="D29" s="8">
        <v>87165</v>
      </c>
      <c r="E29" s="90">
        <f>vla!E29+bru!E29</f>
        <v>107560</v>
      </c>
      <c r="F29" s="90">
        <v>107869</v>
      </c>
      <c r="G29" s="28">
        <f t="shared" si="2"/>
        <v>2.8728151729267015E-3</v>
      </c>
      <c r="H29" s="29">
        <f t="shared" si="3"/>
        <v>9.0303742330556602E-2</v>
      </c>
      <c r="I29" s="84" t="s">
        <v>42</v>
      </c>
      <c r="J29" s="15"/>
    </row>
    <row r="30" spans="1:10" ht="14.1" customHeight="1" x14ac:dyDescent="0.2">
      <c r="A30" s="78" t="s">
        <v>81</v>
      </c>
      <c r="B30" s="49">
        <v>55099</v>
      </c>
      <c r="C30" s="8">
        <v>68229</v>
      </c>
      <c r="D30" s="8">
        <v>87173</v>
      </c>
      <c r="E30" s="90">
        <f>vla!E30+bru!E30</f>
        <v>102955</v>
      </c>
      <c r="F30" s="90">
        <v>122478</v>
      </c>
      <c r="G30" s="28">
        <f t="shared" si="2"/>
        <v>0.18962653586518385</v>
      </c>
      <c r="H30" s="29">
        <f t="shared" si="3"/>
        <v>0.2210363479806654</v>
      </c>
      <c r="I30" s="84" t="s">
        <v>81</v>
      </c>
      <c r="J30" s="15"/>
    </row>
    <row r="31" spans="1:10" ht="14.1" customHeight="1" x14ac:dyDescent="0.2">
      <c r="A31" s="78" t="s">
        <v>82</v>
      </c>
      <c r="B31" s="49">
        <v>34557</v>
      </c>
      <c r="C31" s="8">
        <v>39844</v>
      </c>
      <c r="D31" s="8">
        <v>42937</v>
      </c>
      <c r="E31" s="90">
        <f>vla!E31+bru!E31</f>
        <v>39483</v>
      </c>
      <c r="F31" s="90">
        <v>43129</v>
      </c>
      <c r="G31" s="28">
        <f t="shared" si="2"/>
        <v>9.2343540257832535E-2</v>
      </c>
      <c r="H31" s="29">
        <f t="shared" si="3"/>
        <v>5.6959481344499352E-2</v>
      </c>
      <c r="I31" s="84" t="s">
        <v>82</v>
      </c>
      <c r="J31" s="15"/>
    </row>
    <row r="32" spans="1:10" ht="14.1" customHeight="1" x14ac:dyDescent="0.2">
      <c r="A32" s="78" t="s">
        <v>83</v>
      </c>
      <c r="B32" s="49">
        <v>19956</v>
      </c>
      <c r="C32" s="8">
        <v>22680</v>
      </c>
      <c r="D32" s="8">
        <v>24038</v>
      </c>
      <c r="E32" s="90">
        <f>vla!E32+bru!E32</f>
        <v>29777</v>
      </c>
      <c r="F32" s="90">
        <v>32525</v>
      </c>
      <c r="G32" s="28">
        <f t="shared" si="2"/>
        <v>9.2285992544581363E-2</v>
      </c>
      <c r="H32" s="29">
        <f t="shared" si="3"/>
        <v>0.12988944719781848</v>
      </c>
      <c r="I32" s="84" t="s">
        <v>84</v>
      </c>
      <c r="J32" s="15"/>
    </row>
    <row r="33" spans="1:10" ht="14.1" customHeight="1" x14ac:dyDescent="0.2">
      <c r="A33" s="78" t="s">
        <v>85</v>
      </c>
      <c r="B33" s="49">
        <v>22330</v>
      </c>
      <c r="C33" s="8">
        <v>25957</v>
      </c>
      <c r="D33" s="8">
        <v>32460</v>
      </c>
      <c r="E33" s="90">
        <f>vla!E33+bru!E33</f>
        <v>36024</v>
      </c>
      <c r="F33" s="90">
        <v>42958</v>
      </c>
      <c r="G33" s="28">
        <f t="shared" si="2"/>
        <v>0.19248278925161011</v>
      </c>
      <c r="H33" s="29">
        <f t="shared" si="3"/>
        <v>0.17771127443178658</v>
      </c>
      <c r="I33" s="84" t="s">
        <v>86</v>
      </c>
      <c r="J33" s="15"/>
    </row>
    <row r="34" spans="1:10" ht="14.1" customHeight="1" x14ac:dyDescent="0.2">
      <c r="A34" s="78" t="s">
        <v>114</v>
      </c>
      <c r="B34" s="49">
        <v>34912</v>
      </c>
      <c r="C34" s="79">
        <v>37658</v>
      </c>
      <c r="D34" s="79">
        <v>42549</v>
      </c>
      <c r="E34" s="90">
        <f>vla!E34+bru!E34</f>
        <v>43398</v>
      </c>
      <c r="F34" s="90">
        <v>45555</v>
      </c>
      <c r="G34" s="28">
        <f t="shared" si="2"/>
        <v>4.9702751278860813E-2</v>
      </c>
      <c r="H34" s="29">
        <f t="shared" si="3"/>
        <v>6.8784952020283896E-2</v>
      </c>
      <c r="I34" s="84" t="s">
        <v>117</v>
      </c>
      <c r="J34" s="15"/>
    </row>
    <row r="35" spans="1:10" ht="14.1" customHeight="1" x14ac:dyDescent="0.2">
      <c r="A35" s="78" t="s">
        <v>115</v>
      </c>
      <c r="B35" s="49">
        <v>23827</v>
      </c>
      <c r="C35" s="79">
        <v>33723</v>
      </c>
      <c r="D35" s="79">
        <v>43329</v>
      </c>
      <c r="E35" s="90">
        <f>vla!E35+bru!E35</f>
        <v>47814</v>
      </c>
      <c r="F35" s="90">
        <v>50012</v>
      </c>
      <c r="G35" s="28">
        <f t="shared" si="2"/>
        <v>4.5969799640272813E-2</v>
      </c>
      <c r="H35" s="29">
        <f t="shared" si="3"/>
        <v>0.20365275557158902</v>
      </c>
      <c r="I35" s="84" t="s">
        <v>118</v>
      </c>
      <c r="J35" s="15"/>
    </row>
    <row r="36" spans="1:10" ht="14.1" customHeight="1" x14ac:dyDescent="0.2">
      <c r="A36" s="78" t="s">
        <v>43</v>
      </c>
      <c r="B36" s="33">
        <v>377751</v>
      </c>
      <c r="C36" s="33">
        <v>347273</v>
      </c>
      <c r="D36" s="33">
        <v>363274</v>
      </c>
      <c r="E36" s="90">
        <f>vla!E36+bru!E36</f>
        <v>396503</v>
      </c>
      <c r="F36" s="91">
        <v>432720</v>
      </c>
      <c r="G36" s="28">
        <f t="shared" si="0"/>
        <v>9.1341049121948625E-2</v>
      </c>
      <c r="H36" s="29">
        <f t="shared" si="1"/>
        <v>3.4547263853519805E-2</v>
      </c>
      <c r="I36" s="84" t="s">
        <v>44</v>
      </c>
      <c r="J36" s="15"/>
    </row>
    <row r="37" spans="1:10" ht="14.1" customHeight="1" x14ac:dyDescent="0.2">
      <c r="A37" s="68" t="s">
        <v>45</v>
      </c>
      <c r="B37" s="69">
        <v>5688647</v>
      </c>
      <c r="C37" s="70">
        <v>6027265</v>
      </c>
      <c r="D37" s="70">
        <v>6315484</v>
      </c>
      <c r="E37" s="70">
        <f>vla!E37+bru!E37</f>
        <v>6374822</v>
      </c>
      <c r="F37" s="70">
        <v>6488545</v>
      </c>
      <c r="G37" s="71">
        <f t="shared" si="0"/>
        <v>1.7839400064817434E-2</v>
      </c>
      <c r="H37" s="72">
        <f t="shared" si="1"/>
        <v>3.3438374151135264E-2</v>
      </c>
      <c r="I37" s="73" t="s">
        <v>46</v>
      </c>
      <c r="J37" s="15"/>
    </row>
    <row r="38" spans="1:10" ht="14.1" customHeight="1" x14ac:dyDescent="0.2">
      <c r="A38" s="74" t="s">
        <v>47</v>
      </c>
      <c r="B38" s="75">
        <v>9643691</v>
      </c>
      <c r="C38" s="73">
        <v>10300419</v>
      </c>
      <c r="D38" s="73">
        <v>10890353</v>
      </c>
      <c r="E38" s="70">
        <f>vla!E38+bru!E38</f>
        <v>11052972</v>
      </c>
      <c r="F38" s="73">
        <v>11301380</v>
      </c>
      <c r="G38" s="71">
        <f t="shared" si="0"/>
        <v>2.247431731483629E-2</v>
      </c>
      <c r="H38" s="71">
        <f t="shared" si="1"/>
        <v>4.0451996492912423E-2</v>
      </c>
      <c r="I38" s="73" t="s">
        <v>48</v>
      </c>
      <c r="J38" s="15"/>
    </row>
    <row r="39" spans="1:10" ht="12.75" customHeight="1" x14ac:dyDescent="0.2">
      <c r="A39" s="12" t="s">
        <v>119</v>
      </c>
      <c r="B39" s="38" t="s">
        <v>92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8" t="s">
        <v>93</v>
      </c>
      <c r="F40" s="12" t="s">
        <v>112</v>
      </c>
      <c r="I40" s="13" t="s">
        <v>89</v>
      </c>
      <c r="J40"/>
    </row>
    <row r="41" spans="1:10" x14ac:dyDescent="0.2">
      <c r="B41" s="85" t="s">
        <v>130</v>
      </c>
      <c r="F41" s="37"/>
      <c r="G41"/>
      <c r="H41"/>
      <c r="J41"/>
    </row>
    <row r="42" spans="1:10" x14ac:dyDescent="0.2">
      <c r="B42" s="85" t="s">
        <v>131</v>
      </c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49</v>
      </c>
      <c r="J1" s="41"/>
    </row>
    <row r="2" spans="1:10" s="1" customFormat="1" ht="18.75" customHeight="1" x14ac:dyDescent="0.3">
      <c r="A2" s="56" t="s">
        <v>125</v>
      </c>
      <c r="B2" s="61"/>
      <c r="C2" s="61"/>
      <c r="D2" s="59"/>
      <c r="E2" s="59"/>
      <c r="F2" s="59"/>
      <c r="G2" s="59"/>
      <c r="H2" s="59"/>
      <c r="I2" s="60"/>
      <c r="J2" s="41"/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613919</v>
      </c>
      <c r="C5" s="8">
        <v>669438</v>
      </c>
      <c r="D5" s="8">
        <v>723157</v>
      </c>
      <c r="E5" s="90">
        <v>753369</v>
      </c>
      <c r="F5" s="90">
        <v>765780</v>
      </c>
      <c r="G5" s="28">
        <f>IF(E5&gt;0,F5/E5-1,"-")</f>
        <v>1.6473998797402079E-2</v>
      </c>
      <c r="H5" s="29">
        <f>IF(B5&gt;0,((F5/B5)^(1/4)-1),"-")</f>
        <v>5.6813217400505822E-2</v>
      </c>
      <c r="I5" s="83" t="s">
        <v>5</v>
      </c>
      <c r="J5" s="42"/>
    </row>
    <row r="6" spans="1:10" ht="14.1" customHeight="1" x14ac:dyDescent="0.2">
      <c r="A6" s="78" t="s">
        <v>8</v>
      </c>
      <c r="B6" s="51">
        <v>392017</v>
      </c>
      <c r="C6" s="8">
        <v>439594</v>
      </c>
      <c r="D6" s="8">
        <v>423773</v>
      </c>
      <c r="E6" s="90">
        <v>435404</v>
      </c>
      <c r="F6" s="90">
        <v>401932</v>
      </c>
      <c r="G6" s="28">
        <f t="shared" ref="G6:G38" si="0">IF(E6&gt;0,F6/E6-1,"-")</f>
        <v>-7.6875729207816157E-2</v>
      </c>
      <c r="H6" s="29">
        <f t="shared" ref="H6:H38" si="1">IF(B6&gt;0,((F6/B6)^(1/4)-1),"-")</f>
        <v>6.2639655595069232E-3</v>
      </c>
      <c r="I6" s="84" t="s">
        <v>9</v>
      </c>
      <c r="J6" s="42"/>
    </row>
    <row r="7" spans="1:10" ht="14.1" customHeight="1" x14ac:dyDescent="0.2">
      <c r="A7" s="78" t="s">
        <v>10</v>
      </c>
      <c r="B7" s="51">
        <v>98750</v>
      </c>
      <c r="C7" s="8">
        <v>110433</v>
      </c>
      <c r="D7" s="8">
        <v>116787</v>
      </c>
      <c r="E7" s="90">
        <v>116732</v>
      </c>
      <c r="F7" s="90">
        <v>112730</v>
      </c>
      <c r="G7" s="28">
        <f t="shared" si="0"/>
        <v>-3.4283658294212427E-2</v>
      </c>
      <c r="H7" s="29">
        <f t="shared" si="1"/>
        <v>3.3654978411092884E-2</v>
      </c>
      <c r="I7" s="84" t="s">
        <v>11</v>
      </c>
      <c r="J7" s="42"/>
    </row>
    <row r="8" spans="1:10" ht="14.1" customHeight="1" x14ac:dyDescent="0.2">
      <c r="A8" s="78" t="s">
        <v>6</v>
      </c>
      <c r="B8" s="51">
        <v>71522</v>
      </c>
      <c r="C8" s="8">
        <v>75823</v>
      </c>
      <c r="D8" s="8">
        <v>83497</v>
      </c>
      <c r="E8" s="90">
        <v>79499</v>
      </c>
      <c r="F8" s="90">
        <v>80618</v>
      </c>
      <c r="G8" s="28">
        <f t="shared" si="0"/>
        <v>1.4075648750298653E-2</v>
      </c>
      <c r="H8" s="29">
        <f t="shared" si="1"/>
        <v>3.0381594512853827E-2</v>
      </c>
      <c r="I8" s="84" t="s">
        <v>7</v>
      </c>
      <c r="J8" s="42"/>
    </row>
    <row r="9" spans="1:10" ht="14.1" customHeight="1" x14ac:dyDescent="0.2">
      <c r="A9" s="78" t="s">
        <v>14</v>
      </c>
      <c r="B9" s="51">
        <v>73960</v>
      </c>
      <c r="C9" s="8">
        <v>72409</v>
      </c>
      <c r="D9" s="8">
        <v>80595</v>
      </c>
      <c r="E9" s="90">
        <v>96693</v>
      </c>
      <c r="F9" s="90">
        <v>94627</v>
      </c>
      <c r="G9" s="28">
        <f t="shared" si="0"/>
        <v>-2.1366593238393627E-2</v>
      </c>
      <c r="H9" s="29">
        <f t="shared" si="1"/>
        <v>6.35417480987579E-2</v>
      </c>
      <c r="I9" s="84" t="s">
        <v>15</v>
      </c>
      <c r="J9" s="42"/>
    </row>
    <row r="10" spans="1:10" ht="14.1" customHeight="1" x14ac:dyDescent="0.2">
      <c r="A10" s="78" t="s">
        <v>25</v>
      </c>
      <c r="B10" s="51">
        <v>4386</v>
      </c>
      <c r="C10" s="8">
        <v>4778</v>
      </c>
      <c r="D10" s="8">
        <v>4899</v>
      </c>
      <c r="E10" s="90">
        <v>4748</v>
      </c>
      <c r="F10" s="90">
        <v>5198</v>
      </c>
      <c r="G10" s="28">
        <f t="shared" si="0"/>
        <v>9.4776748104465014E-2</v>
      </c>
      <c r="H10" s="29">
        <f t="shared" si="1"/>
        <v>4.3378568731664569E-2</v>
      </c>
      <c r="I10" s="84" t="s">
        <v>26</v>
      </c>
      <c r="J10" s="42"/>
    </row>
    <row r="11" spans="1:10" ht="14.1" customHeight="1" x14ac:dyDescent="0.2">
      <c r="A11" s="78" t="s">
        <v>16</v>
      </c>
      <c r="B11" s="51">
        <v>4466</v>
      </c>
      <c r="C11" s="8">
        <v>4333</v>
      </c>
      <c r="D11" s="8">
        <v>5314</v>
      </c>
      <c r="E11" s="90">
        <v>6419</v>
      </c>
      <c r="F11" s="90">
        <v>5139</v>
      </c>
      <c r="G11" s="28">
        <f t="shared" si="0"/>
        <v>-0.1994080074778003</v>
      </c>
      <c r="H11" s="29">
        <f t="shared" si="1"/>
        <v>3.5714305223788934E-2</v>
      </c>
      <c r="I11" s="84" t="s">
        <v>17</v>
      </c>
      <c r="J11" s="42"/>
    </row>
    <row r="12" spans="1:10" ht="14.1" customHeight="1" x14ac:dyDescent="0.2">
      <c r="A12" s="78" t="s">
        <v>18</v>
      </c>
      <c r="B12" s="51">
        <v>5487</v>
      </c>
      <c r="C12" s="8">
        <v>5646</v>
      </c>
      <c r="D12" s="8">
        <v>6004</v>
      </c>
      <c r="E12" s="90">
        <v>6480</v>
      </c>
      <c r="F12" s="90">
        <v>6797</v>
      </c>
      <c r="G12" s="28">
        <f t="shared" si="0"/>
        <v>4.8919753086419826E-2</v>
      </c>
      <c r="H12" s="29">
        <f t="shared" si="1"/>
        <v>5.498328169926614E-2</v>
      </c>
      <c r="I12" s="84" t="s">
        <v>19</v>
      </c>
      <c r="J12" s="42"/>
    </row>
    <row r="13" spans="1:10" ht="14.1" customHeight="1" x14ac:dyDescent="0.2">
      <c r="A13" s="78" t="s">
        <v>27</v>
      </c>
      <c r="B13" s="51">
        <v>5038</v>
      </c>
      <c r="C13" s="8">
        <v>6203</v>
      </c>
      <c r="D13" s="8">
        <v>6296</v>
      </c>
      <c r="E13" s="90">
        <v>7101</v>
      </c>
      <c r="F13" s="90">
        <v>7347</v>
      </c>
      <c r="G13" s="28">
        <f t="shared" si="0"/>
        <v>3.4643008027038347E-2</v>
      </c>
      <c r="H13" s="29">
        <f t="shared" si="1"/>
        <v>9.891213489683226E-2</v>
      </c>
      <c r="I13" s="84" t="s">
        <v>28</v>
      </c>
      <c r="J13" s="42"/>
    </row>
    <row r="14" spans="1:10" ht="14.1" customHeight="1" x14ac:dyDescent="0.2">
      <c r="A14" s="78" t="s">
        <v>29</v>
      </c>
      <c r="B14" s="51">
        <v>2272</v>
      </c>
      <c r="C14" s="8">
        <v>2533</v>
      </c>
      <c r="D14" s="8">
        <v>2964</v>
      </c>
      <c r="E14" s="90">
        <v>3367</v>
      </c>
      <c r="F14" s="90">
        <v>2673</v>
      </c>
      <c r="G14" s="28">
        <f t="shared" si="0"/>
        <v>-0.20611820611820608</v>
      </c>
      <c r="H14" s="29">
        <f t="shared" si="1"/>
        <v>4.1472142700896386E-2</v>
      </c>
      <c r="I14" s="84" t="s">
        <v>29</v>
      </c>
      <c r="J14" s="42"/>
    </row>
    <row r="15" spans="1:10" ht="14.1" customHeight="1" x14ac:dyDescent="0.2">
      <c r="A15" s="78" t="s">
        <v>12</v>
      </c>
      <c r="B15" s="51">
        <v>19728</v>
      </c>
      <c r="C15" s="8">
        <v>20886</v>
      </c>
      <c r="D15" s="8">
        <v>23462</v>
      </c>
      <c r="E15" s="90">
        <v>22937</v>
      </c>
      <c r="F15" s="90">
        <v>24402</v>
      </c>
      <c r="G15" s="28">
        <f t="shared" si="0"/>
        <v>6.3870602083969219E-2</v>
      </c>
      <c r="H15" s="29">
        <f t="shared" si="1"/>
        <v>5.4594715748588207E-2</v>
      </c>
      <c r="I15" s="84" t="s">
        <v>13</v>
      </c>
      <c r="J15" s="42"/>
    </row>
    <row r="16" spans="1:10" ht="14.1" customHeight="1" x14ac:dyDescent="0.2">
      <c r="A16" s="78" t="s">
        <v>23</v>
      </c>
      <c r="B16" s="51">
        <v>18410</v>
      </c>
      <c r="C16" s="8">
        <v>19597</v>
      </c>
      <c r="D16" s="8">
        <v>22682</v>
      </c>
      <c r="E16" s="90">
        <v>22455</v>
      </c>
      <c r="F16" s="90">
        <v>19345</v>
      </c>
      <c r="G16" s="28">
        <f t="shared" ref="G16:G35" si="2">IF(E16&gt;0,F16/E16-1,"-")</f>
        <v>-0.13849922066354936</v>
      </c>
      <c r="H16" s="29">
        <f t="shared" ref="H16:H35" si="3">IF(B16&gt;0,((F16/B16)^(1/4)-1),"-")</f>
        <v>1.2462009918901229E-2</v>
      </c>
      <c r="I16" s="84" t="s">
        <v>24</v>
      </c>
      <c r="J16" s="42"/>
    </row>
    <row r="17" spans="1:10" ht="14.1" customHeight="1" x14ac:dyDescent="0.2">
      <c r="A17" s="78" t="s">
        <v>22</v>
      </c>
      <c r="B17" s="51">
        <v>2918</v>
      </c>
      <c r="C17" s="8">
        <v>3027</v>
      </c>
      <c r="D17" s="8">
        <v>2803</v>
      </c>
      <c r="E17" s="90">
        <v>3427</v>
      </c>
      <c r="F17" s="90">
        <v>3578</v>
      </c>
      <c r="G17" s="28">
        <f t="shared" si="2"/>
        <v>4.4061861686606418E-2</v>
      </c>
      <c r="H17" s="29">
        <f t="shared" si="3"/>
        <v>5.2298041652427241E-2</v>
      </c>
      <c r="I17" s="84" t="s">
        <v>22</v>
      </c>
      <c r="J17" s="42"/>
    </row>
    <row r="18" spans="1:10" ht="14.1" customHeight="1" x14ac:dyDescent="0.2">
      <c r="A18" s="78" t="s">
        <v>20</v>
      </c>
      <c r="B18" s="51">
        <v>2362</v>
      </c>
      <c r="C18" s="8">
        <v>1842</v>
      </c>
      <c r="D18" s="8">
        <v>3102</v>
      </c>
      <c r="E18" s="90">
        <v>2145</v>
      </c>
      <c r="F18" s="90">
        <v>1962</v>
      </c>
      <c r="G18" s="28">
        <f t="shared" si="2"/>
        <v>-8.5314685314685335E-2</v>
      </c>
      <c r="H18" s="29">
        <f t="shared" si="3"/>
        <v>-4.5326697983894326E-2</v>
      </c>
      <c r="I18" s="84" t="s">
        <v>21</v>
      </c>
      <c r="J18" s="42"/>
    </row>
    <row r="19" spans="1:10" ht="14.1" customHeight="1" x14ac:dyDescent="0.2">
      <c r="A19" s="78" t="s">
        <v>30</v>
      </c>
      <c r="B19" s="51">
        <v>3690</v>
      </c>
      <c r="C19" s="8">
        <v>3313</v>
      </c>
      <c r="D19" s="8">
        <v>4263</v>
      </c>
      <c r="E19" s="90">
        <v>5677</v>
      </c>
      <c r="F19" s="90">
        <v>5749</v>
      </c>
      <c r="G19" s="28">
        <f t="shared" si="2"/>
        <v>1.2682754976219845E-2</v>
      </c>
      <c r="H19" s="29">
        <f t="shared" si="3"/>
        <v>0.11722716176170489</v>
      </c>
      <c r="I19" s="84" t="s">
        <v>31</v>
      </c>
      <c r="J19" s="42"/>
    </row>
    <row r="20" spans="1:10" ht="14.1" customHeight="1" x14ac:dyDescent="0.2">
      <c r="A20" s="78" t="s">
        <v>77</v>
      </c>
      <c r="B20" s="51">
        <v>12007</v>
      </c>
      <c r="C20" s="8">
        <v>14197</v>
      </c>
      <c r="D20" s="8">
        <v>13176</v>
      </c>
      <c r="E20" s="90">
        <v>11406</v>
      </c>
      <c r="F20" s="90">
        <v>12017</v>
      </c>
      <c r="G20" s="28">
        <f t="shared" si="2"/>
        <v>5.3568297387339925E-2</v>
      </c>
      <c r="H20" s="29">
        <f t="shared" si="3"/>
        <v>2.0814687970172052E-4</v>
      </c>
      <c r="I20" s="84" t="s">
        <v>78</v>
      </c>
      <c r="J20" s="42"/>
    </row>
    <row r="21" spans="1:10" ht="14.1" customHeight="1" x14ac:dyDescent="0.2">
      <c r="A21" s="78" t="s">
        <v>87</v>
      </c>
      <c r="B21" s="15">
        <v>3342</v>
      </c>
      <c r="C21" s="8">
        <v>3137</v>
      </c>
      <c r="D21" s="8">
        <v>3773</v>
      </c>
      <c r="E21" s="90">
        <v>3683</v>
      </c>
      <c r="F21" s="90">
        <v>3329</v>
      </c>
      <c r="G21" s="28">
        <f t="shared" si="2"/>
        <v>-9.6117295682867199E-2</v>
      </c>
      <c r="H21" s="29">
        <f t="shared" si="3"/>
        <v>-9.7389335281983236E-4</v>
      </c>
      <c r="I21" s="84" t="s">
        <v>36</v>
      </c>
      <c r="J21" s="42"/>
    </row>
    <row r="22" spans="1:10" ht="14.1" customHeight="1" x14ac:dyDescent="0.2">
      <c r="A22" s="78" t="s">
        <v>79</v>
      </c>
      <c r="B22" s="51">
        <v>2905</v>
      </c>
      <c r="C22" s="8">
        <v>2260</v>
      </c>
      <c r="D22" s="8">
        <v>3491</v>
      </c>
      <c r="E22" s="90">
        <v>3804</v>
      </c>
      <c r="F22" s="90">
        <v>2844</v>
      </c>
      <c r="G22" s="28">
        <f t="shared" si="2"/>
        <v>-0.25236593059936907</v>
      </c>
      <c r="H22" s="29">
        <f t="shared" si="3"/>
        <v>-5.2914204436861345E-3</v>
      </c>
      <c r="I22" s="84" t="s">
        <v>80</v>
      </c>
      <c r="J22" s="42"/>
    </row>
    <row r="23" spans="1:10" ht="14.1" customHeight="1" x14ac:dyDescent="0.2">
      <c r="A23" s="78" t="s">
        <v>113</v>
      </c>
      <c r="B23" s="80">
        <v>3358</v>
      </c>
      <c r="C23" s="79">
        <v>4209</v>
      </c>
      <c r="D23" s="79">
        <v>4589</v>
      </c>
      <c r="E23" s="90">
        <v>4291</v>
      </c>
      <c r="F23" s="90">
        <v>3966</v>
      </c>
      <c r="G23" s="28">
        <f t="shared" si="2"/>
        <v>-7.5739920764390622E-2</v>
      </c>
      <c r="H23" s="29">
        <f t="shared" si="3"/>
        <v>4.2480654683952901E-2</v>
      </c>
      <c r="I23" s="84" t="s">
        <v>116</v>
      </c>
      <c r="J23" s="42"/>
    </row>
    <row r="24" spans="1:10" ht="14.1" customHeight="1" x14ac:dyDescent="0.2">
      <c r="A24" s="78" t="s">
        <v>32</v>
      </c>
      <c r="B24" s="51">
        <v>2588</v>
      </c>
      <c r="C24" s="8">
        <v>2948</v>
      </c>
      <c r="D24" s="8">
        <v>3562</v>
      </c>
      <c r="E24" s="90">
        <v>3716</v>
      </c>
      <c r="F24" s="90">
        <v>3765</v>
      </c>
      <c r="G24" s="28">
        <f t="shared" si="2"/>
        <v>1.3186221743810567E-2</v>
      </c>
      <c r="H24" s="29">
        <f t="shared" si="3"/>
        <v>9.8247383180382064E-2</v>
      </c>
      <c r="I24" s="84" t="s">
        <v>33</v>
      </c>
      <c r="J24" s="42"/>
    </row>
    <row r="25" spans="1:10" ht="14.1" customHeight="1" x14ac:dyDescent="0.2">
      <c r="A25" s="78" t="s">
        <v>34</v>
      </c>
      <c r="B25" s="15">
        <v>6891</v>
      </c>
      <c r="C25" s="8">
        <v>8894</v>
      </c>
      <c r="D25" s="8">
        <v>10256</v>
      </c>
      <c r="E25" s="90">
        <v>9946</v>
      </c>
      <c r="F25" s="90">
        <v>10041</v>
      </c>
      <c r="G25" s="28">
        <f t="shared" si="2"/>
        <v>9.551578524029658E-3</v>
      </c>
      <c r="H25" s="29">
        <f t="shared" si="3"/>
        <v>9.8686224482326779E-2</v>
      </c>
      <c r="I25" s="84" t="s">
        <v>35</v>
      </c>
      <c r="J25" s="42"/>
    </row>
    <row r="26" spans="1:10" ht="14.1" customHeight="1" x14ac:dyDescent="0.2">
      <c r="A26" s="78" t="s">
        <v>37</v>
      </c>
      <c r="B26" s="15">
        <v>16668</v>
      </c>
      <c r="C26" s="8">
        <v>19036</v>
      </c>
      <c r="D26" s="8">
        <v>20309</v>
      </c>
      <c r="E26" s="90">
        <v>19284</v>
      </c>
      <c r="F26" s="90">
        <v>17531</v>
      </c>
      <c r="G26" s="28">
        <f t="shared" si="2"/>
        <v>-9.090437668533502E-2</v>
      </c>
      <c r="H26" s="29">
        <f t="shared" si="3"/>
        <v>1.2699975540034547E-2</v>
      </c>
      <c r="I26" s="84" t="s">
        <v>38</v>
      </c>
      <c r="J26" s="42"/>
    </row>
    <row r="27" spans="1:10" ht="14.1" customHeight="1" x14ac:dyDescent="0.2">
      <c r="A27" s="78" t="s">
        <v>39</v>
      </c>
      <c r="B27" s="15">
        <v>18425</v>
      </c>
      <c r="C27" s="8">
        <v>20323</v>
      </c>
      <c r="D27" s="8">
        <v>26162</v>
      </c>
      <c r="E27" s="90">
        <v>26737</v>
      </c>
      <c r="F27" s="90">
        <v>27925</v>
      </c>
      <c r="G27" s="28">
        <f t="shared" si="2"/>
        <v>4.4432808467666618E-2</v>
      </c>
      <c r="H27" s="29">
        <f t="shared" si="3"/>
        <v>0.1095488338636923</v>
      </c>
      <c r="I27" s="84" t="s">
        <v>40</v>
      </c>
      <c r="J27" s="42"/>
    </row>
    <row r="28" spans="1:10" ht="14.1" customHeight="1" x14ac:dyDescent="0.2">
      <c r="A28" s="78" t="s">
        <v>41</v>
      </c>
      <c r="B28" s="15">
        <v>2501</v>
      </c>
      <c r="C28" s="8">
        <v>2920</v>
      </c>
      <c r="D28" s="8">
        <v>3476</v>
      </c>
      <c r="E28" s="90">
        <v>3789</v>
      </c>
      <c r="F28" s="90">
        <v>3779</v>
      </c>
      <c r="G28" s="28">
        <f t="shared" si="2"/>
        <v>-2.6392187912377407E-3</v>
      </c>
      <c r="H28" s="29">
        <f t="shared" si="3"/>
        <v>0.10870447397030514</v>
      </c>
      <c r="I28" s="84" t="s">
        <v>41</v>
      </c>
      <c r="J28" s="42"/>
    </row>
    <row r="29" spans="1:10" ht="14.1" customHeight="1" x14ac:dyDescent="0.2">
      <c r="A29" s="78" t="s">
        <v>42</v>
      </c>
      <c r="B29" s="51">
        <v>9479</v>
      </c>
      <c r="C29" s="8">
        <v>8585</v>
      </c>
      <c r="D29" s="8">
        <v>9452</v>
      </c>
      <c r="E29" s="90">
        <v>7584</v>
      </c>
      <c r="F29" s="90">
        <v>7953</v>
      </c>
      <c r="G29" s="28">
        <f t="shared" si="2"/>
        <v>4.8655063291139333E-2</v>
      </c>
      <c r="H29" s="29">
        <f t="shared" si="3"/>
        <v>-4.2933500396126756E-2</v>
      </c>
      <c r="I29" s="84" t="s">
        <v>42</v>
      </c>
      <c r="J29" s="42"/>
    </row>
    <row r="30" spans="1:10" ht="14.1" customHeight="1" x14ac:dyDescent="0.2">
      <c r="A30" s="78" t="s">
        <v>81</v>
      </c>
      <c r="B30" s="51">
        <v>5204</v>
      </c>
      <c r="C30" s="8">
        <v>7231</v>
      </c>
      <c r="D30" s="8">
        <v>8910</v>
      </c>
      <c r="E30" s="90">
        <v>10056</v>
      </c>
      <c r="F30" s="90">
        <v>8273</v>
      </c>
      <c r="G30" s="28">
        <f t="shared" si="2"/>
        <v>-0.17730708035003973</v>
      </c>
      <c r="H30" s="29">
        <f t="shared" si="3"/>
        <v>0.1228750553826814</v>
      </c>
      <c r="I30" s="84" t="s">
        <v>81</v>
      </c>
      <c r="J30" s="42"/>
    </row>
    <row r="31" spans="1:10" ht="14.1" customHeight="1" x14ac:dyDescent="0.2">
      <c r="A31" s="78" t="s">
        <v>82</v>
      </c>
      <c r="B31" s="51">
        <v>9064</v>
      </c>
      <c r="C31" s="8">
        <v>10756</v>
      </c>
      <c r="D31" s="8">
        <v>14482</v>
      </c>
      <c r="E31" s="90">
        <v>9263</v>
      </c>
      <c r="F31" s="90">
        <v>7704</v>
      </c>
      <c r="G31" s="28">
        <f t="shared" si="2"/>
        <v>-0.16830400518190647</v>
      </c>
      <c r="H31" s="29">
        <f t="shared" si="3"/>
        <v>-3.9827873646590684E-2</v>
      </c>
      <c r="I31" s="84" t="s">
        <v>82</v>
      </c>
      <c r="J31" s="42"/>
    </row>
    <row r="32" spans="1:10" ht="14.1" customHeight="1" x14ac:dyDescent="0.2">
      <c r="A32" s="78" t="s">
        <v>83</v>
      </c>
      <c r="B32" s="51">
        <v>4154</v>
      </c>
      <c r="C32" s="8">
        <v>5478</v>
      </c>
      <c r="D32" s="8">
        <v>6401</v>
      </c>
      <c r="E32" s="90">
        <v>6530</v>
      </c>
      <c r="F32" s="90">
        <v>6763</v>
      </c>
      <c r="G32" s="28">
        <f t="shared" si="2"/>
        <v>3.5681470137825411E-2</v>
      </c>
      <c r="H32" s="29">
        <f t="shared" si="3"/>
        <v>0.1295831979212545</v>
      </c>
      <c r="I32" s="84" t="s">
        <v>84</v>
      </c>
      <c r="J32" s="42"/>
    </row>
    <row r="33" spans="1:10" ht="14.1" customHeight="1" x14ac:dyDescent="0.2">
      <c r="A33" s="78" t="s">
        <v>85</v>
      </c>
      <c r="B33" s="51">
        <v>2248</v>
      </c>
      <c r="C33" s="8">
        <v>2532</v>
      </c>
      <c r="D33" s="8">
        <v>2813</v>
      </c>
      <c r="E33" s="90">
        <v>2937</v>
      </c>
      <c r="F33" s="90">
        <v>3008</v>
      </c>
      <c r="G33" s="28">
        <f t="shared" si="2"/>
        <v>2.417432754511406E-2</v>
      </c>
      <c r="H33" s="29">
        <f t="shared" si="3"/>
        <v>7.552468170511939E-2</v>
      </c>
      <c r="I33" s="84" t="s">
        <v>86</v>
      </c>
      <c r="J33" s="42"/>
    </row>
    <row r="34" spans="1:10" ht="14.1" customHeight="1" x14ac:dyDescent="0.2">
      <c r="A34" s="78" t="s">
        <v>114</v>
      </c>
      <c r="B34" s="80">
        <v>2462</v>
      </c>
      <c r="C34" s="79">
        <v>2731</v>
      </c>
      <c r="D34" s="79">
        <v>3376</v>
      </c>
      <c r="E34" s="90">
        <v>4185</v>
      </c>
      <c r="F34" s="90">
        <v>4461</v>
      </c>
      <c r="G34" s="28">
        <f t="shared" si="2"/>
        <v>6.5949820788530511E-2</v>
      </c>
      <c r="H34" s="29">
        <f t="shared" si="3"/>
        <v>0.16020850203028281</v>
      </c>
      <c r="I34" s="84" t="s">
        <v>117</v>
      </c>
      <c r="J34" s="42"/>
    </row>
    <row r="35" spans="1:10" ht="14.1" customHeight="1" x14ac:dyDescent="0.2">
      <c r="A35" s="78" t="s">
        <v>115</v>
      </c>
      <c r="B35" s="80">
        <v>1223</v>
      </c>
      <c r="C35" s="79">
        <v>1415</v>
      </c>
      <c r="D35" s="79">
        <v>2213</v>
      </c>
      <c r="E35" s="90">
        <v>2448</v>
      </c>
      <c r="F35" s="90">
        <v>2712</v>
      </c>
      <c r="G35" s="28">
        <f t="shared" si="2"/>
        <v>0.10784313725490202</v>
      </c>
      <c r="H35" s="29">
        <f t="shared" si="3"/>
        <v>0.22029774023544713</v>
      </c>
      <c r="I35" s="84" t="s">
        <v>118</v>
      </c>
      <c r="J35" s="42"/>
    </row>
    <row r="36" spans="1:10" ht="14.1" customHeight="1" x14ac:dyDescent="0.2">
      <c r="A36" s="78" t="s">
        <v>43</v>
      </c>
      <c r="B36" s="18">
        <v>48481</v>
      </c>
      <c r="C36" s="18">
        <v>40258</v>
      </c>
      <c r="D36" s="18">
        <v>41045</v>
      </c>
      <c r="E36" s="93">
        <v>43170</v>
      </c>
      <c r="F36" s="93">
        <v>44895</v>
      </c>
      <c r="G36" s="28">
        <f t="shared" si="0"/>
        <v>3.9958304378040266E-2</v>
      </c>
      <c r="H36" s="29">
        <f t="shared" si="1"/>
        <v>-1.9028022102946629E-2</v>
      </c>
      <c r="I36" s="84" t="s">
        <v>44</v>
      </c>
      <c r="J36" s="20"/>
    </row>
    <row r="37" spans="1:10" ht="14.1" customHeight="1" x14ac:dyDescent="0.2">
      <c r="A37" s="68" t="s">
        <v>45</v>
      </c>
      <c r="B37" s="76">
        <v>856006</v>
      </c>
      <c r="C37" s="70">
        <v>927327</v>
      </c>
      <c r="D37" s="70">
        <v>963927</v>
      </c>
      <c r="E37" s="70">
        <v>985913</v>
      </c>
      <c r="F37" s="70">
        <v>943063</v>
      </c>
      <c r="G37" s="71">
        <f t="shared" si="0"/>
        <v>-4.3462252754553399E-2</v>
      </c>
      <c r="H37" s="72">
        <f t="shared" si="1"/>
        <v>2.450946340426019E-2</v>
      </c>
      <c r="I37" s="73" t="s">
        <v>46</v>
      </c>
      <c r="J37" s="43"/>
    </row>
    <row r="38" spans="1:10" ht="14.1" customHeight="1" x14ac:dyDescent="0.2">
      <c r="A38" s="74" t="s">
        <v>47</v>
      </c>
      <c r="B38" s="77">
        <v>1469925</v>
      </c>
      <c r="C38" s="73">
        <v>1596765</v>
      </c>
      <c r="D38" s="73">
        <v>1687084</v>
      </c>
      <c r="E38" s="73">
        <v>1739282</v>
      </c>
      <c r="F38" s="73">
        <v>1708843</v>
      </c>
      <c r="G38" s="71">
        <f t="shared" si="0"/>
        <v>-1.7500899796582758E-2</v>
      </c>
      <c r="H38" s="71">
        <f t="shared" si="1"/>
        <v>3.8369078562870529E-2</v>
      </c>
      <c r="I38" s="73" t="s">
        <v>48</v>
      </c>
      <c r="J38" s="44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  <row r="41" spans="1:10" x14ac:dyDescent="0.2">
      <c r="G41"/>
      <c r="H41"/>
      <c r="I41"/>
      <c r="J41" s="45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50</v>
      </c>
      <c r="J1" s="41"/>
    </row>
    <row r="2" spans="1:10" s="1" customFormat="1" ht="18.75" customHeight="1" x14ac:dyDescent="0.3">
      <c r="A2" s="56" t="s">
        <v>125</v>
      </c>
      <c r="B2" s="61"/>
      <c r="C2" s="61"/>
      <c r="D2" s="59"/>
      <c r="E2" s="59"/>
      <c r="F2" s="59"/>
      <c r="G2" s="59"/>
      <c r="H2" s="59"/>
      <c r="I2" s="60"/>
      <c r="J2" s="41"/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675079</v>
      </c>
      <c r="C5" s="8">
        <v>669357</v>
      </c>
      <c r="D5" s="8">
        <v>694742</v>
      </c>
      <c r="E5" s="90">
        <v>702946</v>
      </c>
      <c r="F5" s="90">
        <v>690023</v>
      </c>
      <c r="G5" s="28">
        <f>IF(E5&gt;0,F5/E5-1,"-")</f>
        <v>-1.8384057950397326E-2</v>
      </c>
      <c r="H5" s="29">
        <f>IF(B5&gt;0,((F5/B5)^(1/4)-1),"-")</f>
        <v>5.4888109551729514E-3</v>
      </c>
      <c r="I5" s="83" t="s">
        <v>5</v>
      </c>
      <c r="J5" s="42"/>
    </row>
    <row r="6" spans="1:10" ht="14.1" customHeight="1" x14ac:dyDescent="0.2">
      <c r="A6" s="78" t="s">
        <v>8</v>
      </c>
      <c r="B6" s="51">
        <v>296310</v>
      </c>
      <c r="C6" s="8">
        <v>314212</v>
      </c>
      <c r="D6" s="8">
        <v>311718</v>
      </c>
      <c r="E6" s="90">
        <v>232900</v>
      </c>
      <c r="F6" s="90">
        <v>211412</v>
      </c>
      <c r="G6" s="28">
        <f t="shared" ref="G6:G38" si="0">IF(E6&gt;0,F6/E6-1,"-")</f>
        <v>-9.22627737226277E-2</v>
      </c>
      <c r="H6" s="29">
        <f t="shared" ref="H6:H38" si="1">IF(B6&gt;0,((F6/B6)^(1/4)-1),"-")</f>
        <v>-8.0935837965902202E-2</v>
      </c>
      <c r="I6" s="84" t="s">
        <v>9</v>
      </c>
      <c r="J6" s="42"/>
    </row>
    <row r="7" spans="1:10" ht="14.1" customHeight="1" x14ac:dyDescent="0.2">
      <c r="A7" s="78" t="s">
        <v>10</v>
      </c>
      <c r="B7" s="51">
        <v>67982</v>
      </c>
      <c r="C7" s="8">
        <v>77577</v>
      </c>
      <c r="D7" s="8">
        <v>74436</v>
      </c>
      <c r="E7" s="90">
        <v>67498</v>
      </c>
      <c r="F7" s="90">
        <v>63930</v>
      </c>
      <c r="G7" s="28">
        <f t="shared" si="0"/>
        <v>-5.2860825505940956E-2</v>
      </c>
      <c r="H7" s="29">
        <f t="shared" si="1"/>
        <v>-1.5246140006274889E-2</v>
      </c>
      <c r="I7" s="84" t="s">
        <v>11</v>
      </c>
      <c r="J7" s="42"/>
    </row>
    <row r="8" spans="1:10" ht="14.1" customHeight="1" x14ac:dyDescent="0.2">
      <c r="A8" s="78" t="s">
        <v>6</v>
      </c>
      <c r="B8" s="51">
        <v>41807</v>
      </c>
      <c r="C8" s="8">
        <v>45044</v>
      </c>
      <c r="D8" s="8">
        <v>44729</v>
      </c>
      <c r="E8" s="90">
        <v>48540</v>
      </c>
      <c r="F8" s="90">
        <v>46816</v>
      </c>
      <c r="G8" s="28">
        <f t="shared" si="0"/>
        <v>-3.5517099299546717E-2</v>
      </c>
      <c r="H8" s="29">
        <f t="shared" si="1"/>
        <v>2.8694280082142365E-2</v>
      </c>
      <c r="I8" s="84" t="s">
        <v>7</v>
      </c>
      <c r="J8" s="42"/>
    </row>
    <row r="9" spans="1:10" ht="14.1" customHeight="1" x14ac:dyDescent="0.2">
      <c r="A9" s="78" t="s">
        <v>14</v>
      </c>
      <c r="B9" s="51">
        <v>14705</v>
      </c>
      <c r="C9" s="8">
        <v>16307</v>
      </c>
      <c r="D9" s="8">
        <v>17475</v>
      </c>
      <c r="E9" s="90">
        <v>18149</v>
      </c>
      <c r="F9" s="90">
        <v>16555</v>
      </c>
      <c r="G9" s="28">
        <f t="shared" si="0"/>
        <v>-8.782853049754813E-2</v>
      </c>
      <c r="H9" s="29">
        <f t="shared" si="1"/>
        <v>3.0068340199047361E-2</v>
      </c>
      <c r="I9" s="84" t="s">
        <v>15</v>
      </c>
      <c r="J9" s="42"/>
    </row>
    <row r="10" spans="1:10" ht="14.1" customHeight="1" x14ac:dyDescent="0.2">
      <c r="A10" s="78" t="s">
        <v>25</v>
      </c>
      <c r="B10" s="51">
        <v>3905</v>
      </c>
      <c r="C10" s="8">
        <v>3609</v>
      </c>
      <c r="D10" s="8">
        <v>3990</v>
      </c>
      <c r="E10" s="90">
        <v>3465</v>
      </c>
      <c r="F10" s="90">
        <v>3219</v>
      </c>
      <c r="G10" s="28">
        <f t="shared" si="0"/>
        <v>-7.0995670995670945E-2</v>
      </c>
      <c r="H10" s="29">
        <f t="shared" si="1"/>
        <v>-4.7149020789847285E-2</v>
      </c>
      <c r="I10" s="84" t="s">
        <v>26</v>
      </c>
      <c r="J10" s="42"/>
    </row>
    <row r="11" spans="1:10" ht="14.1" customHeight="1" x14ac:dyDescent="0.2">
      <c r="A11" s="78" t="s">
        <v>16</v>
      </c>
      <c r="B11" s="51">
        <v>608</v>
      </c>
      <c r="C11" s="8">
        <v>564</v>
      </c>
      <c r="D11" s="8">
        <v>748</v>
      </c>
      <c r="E11" s="90">
        <v>1076</v>
      </c>
      <c r="F11" s="90">
        <v>872</v>
      </c>
      <c r="G11" s="28">
        <f t="shared" si="0"/>
        <v>-0.18959107806691455</v>
      </c>
      <c r="H11" s="29">
        <f t="shared" si="1"/>
        <v>9.4342400616762356E-2</v>
      </c>
      <c r="I11" s="84" t="s">
        <v>17</v>
      </c>
      <c r="J11" s="42"/>
    </row>
    <row r="12" spans="1:10" ht="14.1" customHeight="1" x14ac:dyDescent="0.2">
      <c r="A12" s="78" t="s">
        <v>18</v>
      </c>
      <c r="B12" s="51">
        <v>1986</v>
      </c>
      <c r="C12" s="8">
        <v>1575</v>
      </c>
      <c r="D12" s="8">
        <v>1982</v>
      </c>
      <c r="E12" s="90">
        <v>1926</v>
      </c>
      <c r="F12" s="90">
        <v>2153</v>
      </c>
      <c r="G12" s="28">
        <f t="shared" si="0"/>
        <v>0.11786085150571135</v>
      </c>
      <c r="H12" s="29">
        <f t="shared" si="1"/>
        <v>2.0390006153679918E-2</v>
      </c>
      <c r="I12" s="84" t="s">
        <v>19</v>
      </c>
      <c r="J12" s="42"/>
    </row>
    <row r="13" spans="1:10" ht="14.1" customHeight="1" x14ac:dyDescent="0.2">
      <c r="A13" s="78" t="s">
        <v>27</v>
      </c>
      <c r="B13" s="51">
        <v>1238</v>
      </c>
      <c r="C13" s="8">
        <v>1434</v>
      </c>
      <c r="D13" s="8">
        <v>1420</v>
      </c>
      <c r="E13" s="90">
        <v>1576</v>
      </c>
      <c r="F13" s="90">
        <v>1621</v>
      </c>
      <c r="G13" s="28">
        <f t="shared" si="0"/>
        <v>2.8553299492385831E-2</v>
      </c>
      <c r="H13" s="29">
        <f t="shared" si="1"/>
        <v>6.9708859070480633E-2</v>
      </c>
      <c r="I13" s="84" t="s">
        <v>28</v>
      </c>
      <c r="J13" s="42"/>
    </row>
    <row r="14" spans="1:10" ht="14.1" customHeight="1" x14ac:dyDescent="0.2">
      <c r="A14" s="78" t="s">
        <v>29</v>
      </c>
      <c r="B14" s="51">
        <v>528</v>
      </c>
      <c r="C14" s="8">
        <v>518</v>
      </c>
      <c r="D14" s="8">
        <v>514</v>
      </c>
      <c r="E14" s="90">
        <v>599</v>
      </c>
      <c r="F14" s="90">
        <v>609</v>
      </c>
      <c r="G14" s="28">
        <f t="shared" si="0"/>
        <v>1.6694490818029983E-2</v>
      </c>
      <c r="H14" s="29">
        <f t="shared" si="1"/>
        <v>3.6324683709022532E-2</v>
      </c>
      <c r="I14" s="84" t="s">
        <v>29</v>
      </c>
      <c r="J14" s="42"/>
    </row>
    <row r="15" spans="1:10" ht="14.1" customHeight="1" x14ac:dyDescent="0.2">
      <c r="A15" s="78" t="s">
        <v>12</v>
      </c>
      <c r="B15" s="51">
        <v>5033</v>
      </c>
      <c r="C15" s="8">
        <v>5268</v>
      </c>
      <c r="D15" s="8">
        <v>5265</v>
      </c>
      <c r="E15" s="90">
        <v>5130</v>
      </c>
      <c r="F15" s="90">
        <v>5074</v>
      </c>
      <c r="G15" s="28">
        <f t="shared" si="0"/>
        <v>-1.091617933723199E-2</v>
      </c>
      <c r="H15" s="29">
        <f t="shared" si="1"/>
        <v>2.0303667545500392E-3</v>
      </c>
      <c r="I15" s="84" t="s">
        <v>13</v>
      </c>
      <c r="J15" s="42"/>
    </row>
    <row r="16" spans="1:10" ht="14.1" customHeight="1" x14ac:dyDescent="0.2">
      <c r="A16" s="78" t="s">
        <v>23</v>
      </c>
      <c r="B16" s="51">
        <v>2536</v>
      </c>
      <c r="C16" s="8">
        <v>3340</v>
      </c>
      <c r="D16" s="8">
        <v>3021</v>
      </c>
      <c r="E16" s="90">
        <v>2910</v>
      </c>
      <c r="F16" s="90">
        <v>2487</v>
      </c>
      <c r="G16" s="28">
        <f t="shared" ref="G16:G35" si="2">IF(E16&gt;0,F16/E16-1,"-")</f>
        <v>-0.14536082474226808</v>
      </c>
      <c r="H16" s="29">
        <f t="shared" ref="H16:H35" si="3">IF(B16&gt;0,((F16/B16)^(1/4)-1),"-")</f>
        <v>-4.8658411906065124E-3</v>
      </c>
      <c r="I16" s="84" t="s">
        <v>24</v>
      </c>
      <c r="J16" s="42"/>
    </row>
    <row r="17" spans="1:10" ht="14.1" customHeight="1" x14ac:dyDescent="0.2">
      <c r="A17" s="78" t="s">
        <v>22</v>
      </c>
      <c r="B17" s="51">
        <v>468</v>
      </c>
      <c r="C17" s="8">
        <v>440</v>
      </c>
      <c r="D17" s="8">
        <v>425</v>
      </c>
      <c r="E17" s="90">
        <v>374</v>
      </c>
      <c r="F17" s="90">
        <v>467</v>
      </c>
      <c r="G17" s="28">
        <f t="shared" si="2"/>
        <v>0.24866310160427818</v>
      </c>
      <c r="H17" s="29">
        <f t="shared" si="3"/>
        <v>-5.3461660377662756E-4</v>
      </c>
      <c r="I17" s="84" t="s">
        <v>22</v>
      </c>
      <c r="J17" s="42"/>
    </row>
    <row r="18" spans="1:10" ht="14.1" customHeight="1" x14ac:dyDescent="0.2">
      <c r="A18" s="78" t="s">
        <v>20</v>
      </c>
      <c r="B18" s="51">
        <v>257</v>
      </c>
      <c r="C18" s="8">
        <v>232</v>
      </c>
      <c r="D18" s="8">
        <v>302</v>
      </c>
      <c r="E18" s="90">
        <v>311</v>
      </c>
      <c r="F18" s="90">
        <v>191</v>
      </c>
      <c r="G18" s="28">
        <f t="shared" si="2"/>
        <v>-0.38585209003215437</v>
      </c>
      <c r="H18" s="29">
        <f t="shared" si="3"/>
        <v>-7.1514638636745897E-2</v>
      </c>
      <c r="I18" s="84" t="s">
        <v>21</v>
      </c>
      <c r="J18" s="42"/>
    </row>
    <row r="19" spans="1:10" ht="14.1" customHeight="1" x14ac:dyDescent="0.2">
      <c r="A19" s="78" t="s">
        <v>30</v>
      </c>
      <c r="B19" s="51">
        <v>904</v>
      </c>
      <c r="C19" s="8">
        <v>894</v>
      </c>
      <c r="D19" s="8">
        <v>1058</v>
      </c>
      <c r="E19" s="90">
        <v>1047</v>
      </c>
      <c r="F19" s="90">
        <v>989</v>
      </c>
      <c r="G19" s="28">
        <f t="shared" si="2"/>
        <v>-5.5396370582617038E-2</v>
      </c>
      <c r="H19" s="29">
        <f t="shared" si="3"/>
        <v>2.2720509408747036E-2</v>
      </c>
      <c r="I19" s="84" t="s">
        <v>31</v>
      </c>
      <c r="J19" s="42"/>
    </row>
    <row r="20" spans="1:10" ht="14.1" customHeight="1" x14ac:dyDescent="0.2">
      <c r="A20" s="78" t="s">
        <v>77</v>
      </c>
      <c r="B20" s="51">
        <v>2927</v>
      </c>
      <c r="C20" s="8">
        <v>3299</v>
      </c>
      <c r="D20" s="8">
        <v>3053</v>
      </c>
      <c r="E20" s="90">
        <v>3076</v>
      </c>
      <c r="F20" s="90">
        <v>3154</v>
      </c>
      <c r="G20" s="28">
        <f t="shared" si="2"/>
        <v>2.5357607282184613E-2</v>
      </c>
      <c r="H20" s="29">
        <f t="shared" si="3"/>
        <v>1.8848807888088182E-2</v>
      </c>
      <c r="I20" s="84" t="s">
        <v>78</v>
      </c>
      <c r="J20" s="42"/>
    </row>
    <row r="21" spans="1:10" ht="14.1" customHeight="1" x14ac:dyDescent="0.2">
      <c r="A21" s="78" t="s">
        <v>87</v>
      </c>
      <c r="B21" s="15">
        <v>758</v>
      </c>
      <c r="C21" s="8">
        <v>899</v>
      </c>
      <c r="D21" s="8">
        <v>1005</v>
      </c>
      <c r="E21" s="90">
        <v>877</v>
      </c>
      <c r="F21" s="90">
        <v>969</v>
      </c>
      <c r="G21" s="28">
        <f t="shared" si="2"/>
        <v>0.10490307867730908</v>
      </c>
      <c r="H21" s="29">
        <f t="shared" si="3"/>
        <v>6.3319168161925399E-2</v>
      </c>
      <c r="I21" s="84" t="s">
        <v>36</v>
      </c>
      <c r="J21" s="42"/>
    </row>
    <row r="22" spans="1:10" ht="14.1" customHeight="1" x14ac:dyDescent="0.2">
      <c r="A22" s="78" t="s">
        <v>79</v>
      </c>
      <c r="B22" s="51">
        <v>400</v>
      </c>
      <c r="C22" s="8">
        <v>348</v>
      </c>
      <c r="D22" s="8">
        <v>492</v>
      </c>
      <c r="E22" s="90">
        <v>648</v>
      </c>
      <c r="F22" s="90">
        <v>599</v>
      </c>
      <c r="G22" s="28">
        <f t="shared" si="2"/>
        <v>-7.5617283950617287E-2</v>
      </c>
      <c r="H22" s="29">
        <f t="shared" si="3"/>
        <v>0.10622051375484887</v>
      </c>
      <c r="I22" s="84" t="s">
        <v>80</v>
      </c>
      <c r="J22" s="42"/>
    </row>
    <row r="23" spans="1:10" ht="14.1" customHeight="1" x14ac:dyDescent="0.2">
      <c r="A23" s="78" t="s">
        <v>113</v>
      </c>
      <c r="B23" s="80">
        <v>546</v>
      </c>
      <c r="C23" s="79">
        <v>560</v>
      </c>
      <c r="D23" s="79">
        <v>947</v>
      </c>
      <c r="E23" s="90">
        <v>846</v>
      </c>
      <c r="F23" s="90">
        <v>627</v>
      </c>
      <c r="G23" s="28">
        <f t="shared" si="2"/>
        <v>-0.25886524822695034</v>
      </c>
      <c r="H23" s="29">
        <f t="shared" si="3"/>
        <v>3.5186797616997723E-2</v>
      </c>
      <c r="I23" s="84" t="s">
        <v>116</v>
      </c>
      <c r="J23" s="42"/>
    </row>
    <row r="24" spans="1:10" ht="14.1" customHeight="1" x14ac:dyDescent="0.2">
      <c r="A24" s="78" t="s">
        <v>32</v>
      </c>
      <c r="B24" s="51">
        <v>668</v>
      </c>
      <c r="C24" s="8">
        <v>502</v>
      </c>
      <c r="D24" s="8">
        <v>535</v>
      </c>
      <c r="E24" s="90">
        <v>627</v>
      </c>
      <c r="F24" s="90">
        <v>555</v>
      </c>
      <c r="G24" s="28">
        <f t="shared" si="2"/>
        <v>-0.11483253588516751</v>
      </c>
      <c r="H24" s="29">
        <f t="shared" si="3"/>
        <v>-4.5273163931323079E-2</v>
      </c>
      <c r="I24" s="84" t="s">
        <v>33</v>
      </c>
      <c r="J24" s="42"/>
    </row>
    <row r="25" spans="1:10" ht="14.1" customHeight="1" x14ac:dyDescent="0.2">
      <c r="A25" s="78" t="s">
        <v>34</v>
      </c>
      <c r="B25" s="15">
        <v>1729</v>
      </c>
      <c r="C25" s="8">
        <v>1945</v>
      </c>
      <c r="D25" s="8">
        <v>2725</v>
      </c>
      <c r="E25" s="90">
        <v>2411</v>
      </c>
      <c r="F25" s="90">
        <v>2234</v>
      </c>
      <c r="G25" s="28">
        <f t="shared" si="2"/>
        <v>-7.3413521360431333E-2</v>
      </c>
      <c r="H25" s="29">
        <f t="shared" si="3"/>
        <v>6.6159163274899901E-2</v>
      </c>
      <c r="I25" s="84" t="s">
        <v>35</v>
      </c>
      <c r="J25" s="42"/>
    </row>
    <row r="26" spans="1:10" ht="14.1" customHeight="1" x14ac:dyDescent="0.2">
      <c r="A26" s="78" t="s">
        <v>37</v>
      </c>
      <c r="B26" s="15">
        <v>605</v>
      </c>
      <c r="C26" s="8">
        <v>626</v>
      </c>
      <c r="D26" s="8">
        <v>807</v>
      </c>
      <c r="E26" s="90">
        <v>1062</v>
      </c>
      <c r="F26" s="90">
        <v>960</v>
      </c>
      <c r="G26" s="28">
        <f t="shared" si="2"/>
        <v>-9.6045197740112997E-2</v>
      </c>
      <c r="H26" s="29">
        <f t="shared" si="3"/>
        <v>0.12235168935389718</v>
      </c>
      <c r="I26" s="84" t="s">
        <v>38</v>
      </c>
      <c r="J26" s="42"/>
    </row>
    <row r="27" spans="1:10" ht="14.1" customHeight="1" x14ac:dyDescent="0.2">
      <c r="A27" s="78" t="s">
        <v>39</v>
      </c>
      <c r="B27" s="15">
        <v>2577</v>
      </c>
      <c r="C27" s="8">
        <v>2889</v>
      </c>
      <c r="D27" s="8">
        <v>3593</v>
      </c>
      <c r="E27" s="90">
        <v>3814</v>
      </c>
      <c r="F27" s="90">
        <v>3794</v>
      </c>
      <c r="G27" s="28">
        <f t="shared" si="2"/>
        <v>-5.2438384897744994E-3</v>
      </c>
      <c r="H27" s="29">
        <f t="shared" si="3"/>
        <v>0.1015284716099385</v>
      </c>
      <c r="I27" s="84" t="s">
        <v>40</v>
      </c>
      <c r="J27" s="42"/>
    </row>
    <row r="28" spans="1:10" ht="14.1" customHeight="1" x14ac:dyDescent="0.2">
      <c r="A28" s="78" t="s">
        <v>41</v>
      </c>
      <c r="B28" s="15">
        <v>259</v>
      </c>
      <c r="C28" s="8">
        <v>254</v>
      </c>
      <c r="D28" s="8">
        <v>329</v>
      </c>
      <c r="E28" s="90">
        <v>440</v>
      </c>
      <c r="F28" s="90">
        <v>338</v>
      </c>
      <c r="G28" s="28">
        <f t="shared" si="2"/>
        <v>-0.23181818181818181</v>
      </c>
      <c r="H28" s="29">
        <f t="shared" si="3"/>
        <v>6.8819168721136803E-2</v>
      </c>
      <c r="I28" s="84" t="s">
        <v>41</v>
      </c>
      <c r="J28" s="42"/>
    </row>
    <row r="29" spans="1:10" ht="14.1" customHeight="1" x14ac:dyDescent="0.2">
      <c r="A29" s="78" t="s">
        <v>42</v>
      </c>
      <c r="B29" s="51">
        <v>464</v>
      </c>
      <c r="C29" s="8">
        <v>598</v>
      </c>
      <c r="D29" s="8">
        <v>663</v>
      </c>
      <c r="E29" s="90">
        <v>616</v>
      </c>
      <c r="F29" s="90">
        <v>933</v>
      </c>
      <c r="G29" s="28">
        <f t="shared" si="2"/>
        <v>0.51461038961038952</v>
      </c>
      <c r="H29" s="29">
        <f t="shared" si="3"/>
        <v>0.19080573013837077</v>
      </c>
      <c r="I29" s="84" t="s">
        <v>42</v>
      </c>
      <c r="J29" s="42"/>
    </row>
    <row r="30" spans="1:10" ht="14.1" customHeight="1" x14ac:dyDescent="0.2">
      <c r="A30" s="78" t="s">
        <v>81</v>
      </c>
      <c r="B30" s="51">
        <v>426</v>
      </c>
      <c r="C30" s="8">
        <v>576</v>
      </c>
      <c r="D30" s="8">
        <v>436</v>
      </c>
      <c r="E30" s="90">
        <v>813</v>
      </c>
      <c r="F30" s="90">
        <v>613</v>
      </c>
      <c r="G30" s="28">
        <f t="shared" si="2"/>
        <v>-0.24600246002460024</v>
      </c>
      <c r="H30" s="29">
        <f t="shared" si="3"/>
        <v>9.5248630615081487E-2</v>
      </c>
      <c r="I30" s="84" t="s">
        <v>81</v>
      </c>
      <c r="J30" s="42"/>
    </row>
    <row r="31" spans="1:10" ht="14.1" customHeight="1" x14ac:dyDescent="0.2">
      <c r="A31" s="78" t="s">
        <v>82</v>
      </c>
      <c r="B31" s="51">
        <v>253</v>
      </c>
      <c r="C31" s="8">
        <v>202</v>
      </c>
      <c r="D31" s="8">
        <v>377</v>
      </c>
      <c r="E31" s="90">
        <v>258</v>
      </c>
      <c r="F31" s="90">
        <v>271</v>
      </c>
      <c r="G31" s="28">
        <f t="shared" si="2"/>
        <v>5.0387596899224896E-2</v>
      </c>
      <c r="H31" s="29">
        <f t="shared" si="3"/>
        <v>1.7330798430690741E-2</v>
      </c>
      <c r="I31" s="84" t="s">
        <v>82</v>
      </c>
      <c r="J31" s="42"/>
    </row>
    <row r="32" spans="1:10" ht="14.1" customHeight="1" x14ac:dyDescent="0.2">
      <c r="A32" s="78" t="s">
        <v>83</v>
      </c>
      <c r="B32" s="51">
        <v>241</v>
      </c>
      <c r="C32" s="8">
        <v>332</v>
      </c>
      <c r="D32" s="8">
        <v>420</v>
      </c>
      <c r="E32" s="90">
        <v>430</v>
      </c>
      <c r="F32" s="90">
        <v>522</v>
      </c>
      <c r="G32" s="28">
        <f t="shared" si="2"/>
        <v>0.21395348837209305</v>
      </c>
      <c r="H32" s="29">
        <f t="shared" si="3"/>
        <v>0.21314682268563101</v>
      </c>
      <c r="I32" s="84" t="s">
        <v>84</v>
      </c>
      <c r="J32" s="42"/>
    </row>
    <row r="33" spans="1:10" ht="14.1" customHeight="1" x14ac:dyDescent="0.2">
      <c r="A33" s="78" t="s">
        <v>85</v>
      </c>
      <c r="B33" s="51">
        <v>590</v>
      </c>
      <c r="C33" s="8">
        <v>681</v>
      </c>
      <c r="D33" s="8">
        <v>744</v>
      </c>
      <c r="E33" s="90">
        <v>848</v>
      </c>
      <c r="F33" s="90">
        <v>888</v>
      </c>
      <c r="G33" s="28">
        <f t="shared" si="2"/>
        <v>4.7169811320754818E-2</v>
      </c>
      <c r="H33" s="29">
        <f t="shared" si="3"/>
        <v>0.10761859588336331</v>
      </c>
      <c r="I33" s="84" t="s">
        <v>86</v>
      </c>
      <c r="J33" s="42"/>
    </row>
    <row r="34" spans="1:10" ht="14.1" customHeight="1" x14ac:dyDescent="0.2">
      <c r="A34" s="78" t="s">
        <v>114</v>
      </c>
      <c r="B34" s="80">
        <v>258</v>
      </c>
      <c r="C34" s="79">
        <v>302</v>
      </c>
      <c r="D34" s="79">
        <v>501</v>
      </c>
      <c r="E34" s="90">
        <v>558</v>
      </c>
      <c r="F34" s="90">
        <v>326</v>
      </c>
      <c r="G34" s="28">
        <f t="shared" si="2"/>
        <v>-0.41577060931899645</v>
      </c>
      <c r="H34" s="29">
        <f t="shared" si="3"/>
        <v>6.0228498070999947E-2</v>
      </c>
      <c r="I34" s="84" t="s">
        <v>117</v>
      </c>
      <c r="J34" s="42"/>
    </row>
    <row r="35" spans="1:10" ht="14.1" customHeight="1" x14ac:dyDescent="0.2">
      <c r="A35" s="78" t="s">
        <v>115</v>
      </c>
      <c r="B35" s="80">
        <v>167</v>
      </c>
      <c r="C35" s="79">
        <v>230</v>
      </c>
      <c r="D35" s="79">
        <v>240</v>
      </c>
      <c r="E35" s="90">
        <v>258</v>
      </c>
      <c r="F35" s="90">
        <v>227</v>
      </c>
      <c r="G35" s="28">
        <f t="shared" si="2"/>
        <v>-0.12015503875968991</v>
      </c>
      <c r="H35" s="29">
        <f t="shared" si="3"/>
        <v>7.9760277549398406E-2</v>
      </c>
      <c r="I35" s="84" t="s">
        <v>118</v>
      </c>
      <c r="J35" s="42"/>
    </row>
    <row r="36" spans="1:10" ht="14.1" customHeight="1" x14ac:dyDescent="0.2">
      <c r="A36" s="78" t="s">
        <v>43</v>
      </c>
      <c r="B36" s="18">
        <v>4548</v>
      </c>
      <c r="C36" s="18">
        <v>4215</v>
      </c>
      <c r="D36" s="18">
        <v>5122</v>
      </c>
      <c r="E36" s="93">
        <v>6197</v>
      </c>
      <c r="F36" s="93">
        <v>7501</v>
      </c>
      <c r="G36" s="28">
        <f t="shared" si="0"/>
        <v>0.21042439890269482</v>
      </c>
      <c r="H36" s="29">
        <f t="shared" si="1"/>
        <v>0.13324725916563973</v>
      </c>
      <c r="I36" s="84" t="s">
        <v>44</v>
      </c>
      <c r="J36" s="20"/>
    </row>
    <row r="37" spans="1:10" ht="14.1" customHeight="1" x14ac:dyDescent="0.2">
      <c r="A37" s="68" t="s">
        <v>45</v>
      </c>
      <c r="B37" s="76">
        <v>455683</v>
      </c>
      <c r="C37" s="70">
        <v>489472</v>
      </c>
      <c r="D37" s="70">
        <v>489072</v>
      </c>
      <c r="E37" s="70">
        <v>409280</v>
      </c>
      <c r="F37" s="70">
        <v>380906</v>
      </c>
      <c r="G37" s="71">
        <f t="shared" si="0"/>
        <v>-6.932662236121967E-2</v>
      </c>
      <c r="H37" s="72">
        <f t="shared" si="1"/>
        <v>-4.3822000867194122E-2</v>
      </c>
      <c r="I37" s="73" t="s">
        <v>46</v>
      </c>
      <c r="J37" s="43"/>
    </row>
    <row r="38" spans="1:10" ht="14.1" customHeight="1" x14ac:dyDescent="0.2">
      <c r="A38" s="74" t="s">
        <v>47</v>
      </c>
      <c r="B38" s="77">
        <v>1130762</v>
      </c>
      <c r="C38" s="73">
        <v>1158829</v>
      </c>
      <c r="D38" s="73">
        <v>1183814</v>
      </c>
      <c r="E38" s="73">
        <v>1112226</v>
      </c>
      <c r="F38" s="73">
        <v>1070929</v>
      </c>
      <c r="G38" s="71">
        <f t="shared" si="0"/>
        <v>-3.7130043714137195E-2</v>
      </c>
      <c r="H38" s="71">
        <f t="shared" si="1"/>
        <v>-1.3499366563913595E-2</v>
      </c>
      <c r="I38" s="73" t="s">
        <v>48</v>
      </c>
      <c r="J38" s="44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  <row r="41" spans="1:10" x14ac:dyDescent="0.2">
      <c r="G41"/>
      <c r="H41"/>
      <c r="I41"/>
      <c r="J41" s="45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51</v>
      </c>
      <c r="J1" s="41"/>
    </row>
    <row r="2" spans="1:10" s="1" customFormat="1" ht="18.75" customHeight="1" x14ac:dyDescent="0.3">
      <c r="A2" s="56" t="s">
        <v>125</v>
      </c>
      <c r="B2" s="61"/>
      <c r="C2" s="61"/>
      <c r="D2" s="59"/>
      <c r="E2" s="59"/>
      <c r="F2" s="59"/>
      <c r="G2" s="59"/>
      <c r="H2" s="59"/>
      <c r="I2" s="60"/>
      <c r="J2" s="41"/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294341</v>
      </c>
      <c r="C5" s="8">
        <v>330652</v>
      </c>
      <c r="D5" s="8">
        <v>356517</v>
      </c>
      <c r="E5" s="90">
        <v>385775</v>
      </c>
      <c r="F5" s="90">
        <v>412923</v>
      </c>
      <c r="G5" s="28">
        <f>IF(E5&gt;0,F5/E5-1,"-")</f>
        <v>7.0372626531008953E-2</v>
      </c>
      <c r="H5" s="29">
        <f>IF(B5&gt;0,((F5/B5)^(1/4)-1),"-")</f>
        <v>8.8314907869378345E-2</v>
      </c>
      <c r="I5" s="83" t="s">
        <v>5</v>
      </c>
      <c r="J5" s="42"/>
    </row>
    <row r="6" spans="1:10" ht="14.1" customHeight="1" x14ac:dyDescent="0.2">
      <c r="A6" s="78" t="s">
        <v>8</v>
      </c>
      <c r="B6" s="51">
        <v>145665</v>
      </c>
      <c r="C6" s="8">
        <v>154432</v>
      </c>
      <c r="D6" s="8">
        <v>158650</v>
      </c>
      <c r="E6" s="90">
        <v>175342</v>
      </c>
      <c r="F6" s="90">
        <v>172775</v>
      </c>
      <c r="G6" s="28">
        <f t="shared" ref="G6:G38" si="0">IF(E6&gt;0,F6/E6-1,"-")</f>
        <v>-1.4639960762395821E-2</v>
      </c>
      <c r="H6" s="29">
        <f t="shared" ref="H6:H38" si="1">IF(B6&gt;0,((F6/B6)^(1/4)-1),"-")</f>
        <v>4.3593636183464568E-2</v>
      </c>
      <c r="I6" s="84" t="s">
        <v>9</v>
      </c>
      <c r="J6" s="42"/>
    </row>
    <row r="7" spans="1:10" ht="14.1" customHeight="1" x14ac:dyDescent="0.2">
      <c r="A7" s="78" t="s">
        <v>10</v>
      </c>
      <c r="B7" s="51">
        <v>55293</v>
      </c>
      <c r="C7" s="8">
        <v>57876</v>
      </c>
      <c r="D7" s="8">
        <v>62560</v>
      </c>
      <c r="E7" s="90">
        <v>62496</v>
      </c>
      <c r="F7" s="90">
        <v>66998</v>
      </c>
      <c r="G7" s="28">
        <f t="shared" si="0"/>
        <v>7.2036610343061858E-2</v>
      </c>
      <c r="H7" s="29">
        <f t="shared" si="1"/>
        <v>4.917497003758009E-2</v>
      </c>
      <c r="I7" s="84" t="s">
        <v>11</v>
      </c>
      <c r="J7" s="42"/>
    </row>
    <row r="8" spans="1:10" ht="14.1" customHeight="1" x14ac:dyDescent="0.2">
      <c r="A8" s="78" t="s">
        <v>6</v>
      </c>
      <c r="B8" s="51">
        <v>44726</v>
      </c>
      <c r="C8" s="8">
        <v>46912</v>
      </c>
      <c r="D8" s="8">
        <v>49342</v>
      </c>
      <c r="E8" s="90">
        <v>52018</v>
      </c>
      <c r="F8" s="90">
        <v>52594</v>
      </c>
      <c r="G8" s="28">
        <f t="shared" si="0"/>
        <v>1.1073090084201542E-2</v>
      </c>
      <c r="H8" s="29">
        <f t="shared" si="1"/>
        <v>4.1343560202228291E-2</v>
      </c>
      <c r="I8" s="84" t="s">
        <v>7</v>
      </c>
      <c r="J8" s="42"/>
    </row>
    <row r="9" spans="1:10" ht="14.1" customHeight="1" x14ac:dyDescent="0.2">
      <c r="A9" s="78" t="s">
        <v>14</v>
      </c>
      <c r="B9" s="51">
        <v>49266</v>
      </c>
      <c r="C9" s="8">
        <v>50302</v>
      </c>
      <c r="D9" s="8">
        <v>49161</v>
      </c>
      <c r="E9" s="90">
        <v>55798</v>
      </c>
      <c r="F9" s="90">
        <v>62481</v>
      </c>
      <c r="G9" s="28">
        <f t="shared" si="0"/>
        <v>0.11977131796838592</v>
      </c>
      <c r="H9" s="29">
        <f t="shared" si="1"/>
        <v>6.1207149711708819E-2</v>
      </c>
      <c r="I9" s="84" t="s">
        <v>15</v>
      </c>
      <c r="J9" s="42"/>
    </row>
    <row r="10" spans="1:10" ht="14.1" customHeight="1" x14ac:dyDescent="0.2">
      <c r="A10" s="78" t="s">
        <v>25</v>
      </c>
      <c r="B10" s="51">
        <v>1202</v>
      </c>
      <c r="C10" s="8">
        <v>1737</v>
      </c>
      <c r="D10" s="8">
        <v>1827</v>
      </c>
      <c r="E10" s="90">
        <v>2593</v>
      </c>
      <c r="F10" s="90">
        <v>2530</v>
      </c>
      <c r="G10" s="28">
        <f t="shared" si="0"/>
        <v>-2.4296182028538338E-2</v>
      </c>
      <c r="H10" s="29">
        <f t="shared" si="1"/>
        <v>0.20449225940657634</v>
      </c>
      <c r="I10" s="84" t="s">
        <v>26</v>
      </c>
      <c r="J10" s="42"/>
    </row>
    <row r="11" spans="1:10" ht="14.1" customHeight="1" x14ac:dyDescent="0.2">
      <c r="A11" s="78" t="s">
        <v>16</v>
      </c>
      <c r="B11" s="51">
        <v>1866</v>
      </c>
      <c r="C11" s="8">
        <v>1990</v>
      </c>
      <c r="D11" s="8">
        <v>1849</v>
      </c>
      <c r="E11" s="90">
        <v>2679</v>
      </c>
      <c r="F11" s="90">
        <v>2310</v>
      </c>
      <c r="G11" s="28">
        <f t="shared" si="0"/>
        <v>-0.13773796192609178</v>
      </c>
      <c r="H11" s="29">
        <f t="shared" si="1"/>
        <v>5.4812056464697445E-2</v>
      </c>
      <c r="I11" s="84" t="s">
        <v>17</v>
      </c>
      <c r="J11" s="42"/>
    </row>
    <row r="12" spans="1:10" ht="14.1" customHeight="1" x14ac:dyDescent="0.2">
      <c r="A12" s="78" t="s">
        <v>18</v>
      </c>
      <c r="B12" s="51">
        <v>2888</v>
      </c>
      <c r="C12" s="8">
        <v>3519</v>
      </c>
      <c r="D12" s="8">
        <v>3079</v>
      </c>
      <c r="E12" s="90">
        <v>3394</v>
      </c>
      <c r="F12" s="90">
        <v>3172</v>
      </c>
      <c r="G12" s="28">
        <f t="shared" si="0"/>
        <v>-6.540954625810258E-2</v>
      </c>
      <c r="H12" s="29">
        <f t="shared" si="1"/>
        <v>2.3726622424167232E-2</v>
      </c>
      <c r="I12" s="84" t="s">
        <v>19</v>
      </c>
      <c r="J12" s="42"/>
    </row>
    <row r="13" spans="1:10" ht="14.1" customHeight="1" x14ac:dyDescent="0.2">
      <c r="A13" s="78" t="s">
        <v>27</v>
      </c>
      <c r="B13" s="51">
        <v>5627</v>
      </c>
      <c r="C13" s="8">
        <v>8082</v>
      </c>
      <c r="D13" s="8">
        <v>7293</v>
      </c>
      <c r="E13" s="90">
        <v>9241</v>
      </c>
      <c r="F13" s="90">
        <v>6933</v>
      </c>
      <c r="G13" s="28">
        <f t="shared" si="0"/>
        <v>-0.2497565198571583</v>
      </c>
      <c r="H13" s="29">
        <f t="shared" si="1"/>
        <v>5.356436092901351E-2</v>
      </c>
      <c r="I13" s="84" t="s">
        <v>28</v>
      </c>
      <c r="J13" s="42"/>
    </row>
    <row r="14" spans="1:10" ht="14.1" customHeight="1" x14ac:dyDescent="0.2">
      <c r="A14" s="78" t="s">
        <v>29</v>
      </c>
      <c r="B14" s="51">
        <v>1311</v>
      </c>
      <c r="C14" s="8">
        <v>1636</v>
      </c>
      <c r="D14" s="8">
        <v>1648</v>
      </c>
      <c r="E14" s="90">
        <v>1718</v>
      </c>
      <c r="F14" s="90">
        <v>1638</v>
      </c>
      <c r="G14" s="28">
        <f t="shared" si="0"/>
        <v>-4.6565774155995387E-2</v>
      </c>
      <c r="H14" s="29">
        <f t="shared" si="1"/>
        <v>5.7250261977984662E-2</v>
      </c>
      <c r="I14" s="84" t="s">
        <v>29</v>
      </c>
      <c r="J14" s="42"/>
    </row>
    <row r="15" spans="1:10" ht="14.1" customHeight="1" x14ac:dyDescent="0.2">
      <c r="A15" s="78" t="s">
        <v>12</v>
      </c>
      <c r="B15" s="51">
        <v>11182</v>
      </c>
      <c r="C15" s="8">
        <v>12309</v>
      </c>
      <c r="D15" s="8">
        <v>12947</v>
      </c>
      <c r="E15" s="90">
        <v>14122</v>
      </c>
      <c r="F15" s="90">
        <v>14436</v>
      </c>
      <c r="G15" s="28">
        <f t="shared" si="0"/>
        <v>2.223481093329549E-2</v>
      </c>
      <c r="H15" s="29">
        <f t="shared" si="1"/>
        <v>6.5937758397345725E-2</v>
      </c>
      <c r="I15" s="84" t="s">
        <v>13</v>
      </c>
      <c r="J15" s="42"/>
    </row>
    <row r="16" spans="1:10" ht="14.1" customHeight="1" x14ac:dyDescent="0.2">
      <c r="A16" s="78" t="s">
        <v>23</v>
      </c>
      <c r="B16" s="51">
        <v>18721</v>
      </c>
      <c r="C16" s="8">
        <v>22763</v>
      </c>
      <c r="D16" s="8">
        <v>23363</v>
      </c>
      <c r="E16" s="90">
        <v>23142</v>
      </c>
      <c r="F16" s="90">
        <v>25702</v>
      </c>
      <c r="G16" s="28">
        <f t="shared" ref="G16:G35" si="2">IF(E16&gt;0,F16/E16-1,"-")</f>
        <v>0.11062138103880392</v>
      </c>
      <c r="H16" s="29">
        <f t="shared" ref="H16:H35" si="3">IF(B16&gt;0,((F16/B16)^(1/4)-1),"-")</f>
        <v>8.2454048276832337E-2</v>
      </c>
      <c r="I16" s="84" t="s">
        <v>24</v>
      </c>
      <c r="J16" s="42"/>
    </row>
    <row r="17" spans="1:10" ht="14.1" customHeight="1" x14ac:dyDescent="0.2">
      <c r="A17" s="78" t="s">
        <v>22</v>
      </c>
      <c r="B17" s="51">
        <v>1391</v>
      </c>
      <c r="C17" s="8">
        <v>1327</v>
      </c>
      <c r="D17" s="8">
        <v>1810</v>
      </c>
      <c r="E17" s="90">
        <v>1724</v>
      </c>
      <c r="F17" s="90">
        <v>2127</v>
      </c>
      <c r="G17" s="28">
        <f t="shared" si="2"/>
        <v>0.23375870069605575</v>
      </c>
      <c r="H17" s="29">
        <f t="shared" si="3"/>
        <v>0.11201357759266939</v>
      </c>
      <c r="I17" s="84" t="s">
        <v>22</v>
      </c>
      <c r="J17" s="42"/>
    </row>
    <row r="18" spans="1:10" ht="14.1" customHeight="1" x14ac:dyDescent="0.2">
      <c r="A18" s="78" t="s">
        <v>20</v>
      </c>
      <c r="B18" s="51">
        <v>947</v>
      </c>
      <c r="C18" s="8">
        <v>1236</v>
      </c>
      <c r="D18" s="8">
        <v>1240</v>
      </c>
      <c r="E18" s="90">
        <v>1090</v>
      </c>
      <c r="F18" s="90">
        <v>1044</v>
      </c>
      <c r="G18" s="28">
        <f t="shared" si="2"/>
        <v>-4.2201834862385268E-2</v>
      </c>
      <c r="H18" s="29">
        <f t="shared" si="3"/>
        <v>2.4678514306015753E-2</v>
      </c>
      <c r="I18" s="84" t="s">
        <v>21</v>
      </c>
      <c r="J18" s="42"/>
    </row>
    <row r="19" spans="1:10" ht="14.1" customHeight="1" x14ac:dyDescent="0.2">
      <c r="A19" s="78" t="s">
        <v>30</v>
      </c>
      <c r="B19" s="51">
        <v>2301</v>
      </c>
      <c r="C19" s="8">
        <v>2366</v>
      </c>
      <c r="D19" s="8">
        <v>1977</v>
      </c>
      <c r="E19" s="90">
        <v>2585</v>
      </c>
      <c r="F19" s="90">
        <v>2672</v>
      </c>
      <c r="G19" s="28">
        <f t="shared" si="2"/>
        <v>3.3655705996131546E-2</v>
      </c>
      <c r="H19" s="29">
        <f t="shared" si="3"/>
        <v>3.8077932240636159E-2</v>
      </c>
      <c r="I19" s="84" t="s">
        <v>31</v>
      </c>
      <c r="J19" s="42"/>
    </row>
    <row r="20" spans="1:10" ht="14.1" customHeight="1" x14ac:dyDescent="0.2">
      <c r="A20" s="78" t="s">
        <v>77</v>
      </c>
      <c r="B20" s="51">
        <v>5518</v>
      </c>
      <c r="C20" s="8">
        <v>6558</v>
      </c>
      <c r="D20" s="8">
        <v>5431</v>
      </c>
      <c r="E20" s="90">
        <v>6902</v>
      </c>
      <c r="F20" s="90">
        <v>6706</v>
      </c>
      <c r="G20" s="28">
        <f t="shared" si="2"/>
        <v>-2.8397565922920864E-2</v>
      </c>
      <c r="H20" s="29">
        <f t="shared" si="3"/>
        <v>4.9954461324982269E-2</v>
      </c>
      <c r="I20" s="84" t="s">
        <v>78</v>
      </c>
      <c r="J20" s="42"/>
    </row>
    <row r="21" spans="1:10" ht="14.1" customHeight="1" x14ac:dyDescent="0.2">
      <c r="A21" s="78" t="s">
        <v>87</v>
      </c>
      <c r="B21" s="15">
        <v>2522</v>
      </c>
      <c r="C21" s="8">
        <v>2909</v>
      </c>
      <c r="D21" s="8">
        <v>2612</v>
      </c>
      <c r="E21" s="90">
        <v>3743</v>
      </c>
      <c r="F21" s="90">
        <v>2870</v>
      </c>
      <c r="G21" s="28">
        <f t="shared" si="2"/>
        <v>-0.23323537269569861</v>
      </c>
      <c r="H21" s="29">
        <f t="shared" si="3"/>
        <v>3.2842745901698223E-2</v>
      </c>
      <c r="I21" s="84" t="s">
        <v>36</v>
      </c>
      <c r="J21" s="42"/>
    </row>
    <row r="22" spans="1:10" ht="14.1" customHeight="1" x14ac:dyDescent="0.2">
      <c r="A22" s="78" t="s">
        <v>79</v>
      </c>
      <c r="B22" s="51">
        <v>1198</v>
      </c>
      <c r="C22" s="8">
        <v>1227</v>
      </c>
      <c r="D22" s="8">
        <v>1812</v>
      </c>
      <c r="E22" s="90">
        <v>2226</v>
      </c>
      <c r="F22" s="90">
        <v>1832</v>
      </c>
      <c r="G22" s="28">
        <f t="shared" si="2"/>
        <v>-0.17699910152740339</v>
      </c>
      <c r="H22" s="29">
        <f t="shared" si="3"/>
        <v>0.11203168779362538</v>
      </c>
      <c r="I22" s="84" t="s">
        <v>80</v>
      </c>
      <c r="J22" s="42"/>
    </row>
    <row r="23" spans="1:10" ht="14.1" customHeight="1" x14ac:dyDescent="0.2">
      <c r="A23" s="78" t="s">
        <v>113</v>
      </c>
      <c r="B23" s="80">
        <v>1140</v>
      </c>
      <c r="C23" s="79">
        <v>1348</v>
      </c>
      <c r="D23" s="79">
        <v>1682</v>
      </c>
      <c r="E23" s="90">
        <v>1720</v>
      </c>
      <c r="F23" s="90">
        <v>1883</v>
      </c>
      <c r="G23" s="28">
        <f t="shared" si="2"/>
        <v>9.4767441860465151E-2</v>
      </c>
      <c r="H23" s="29">
        <f t="shared" si="3"/>
        <v>0.13366925081766334</v>
      </c>
      <c r="I23" s="84" t="s">
        <v>116</v>
      </c>
      <c r="J23" s="42"/>
    </row>
    <row r="24" spans="1:10" ht="14.1" customHeight="1" x14ac:dyDescent="0.2">
      <c r="A24" s="78" t="s">
        <v>32</v>
      </c>
      <c r="B24" s="51">
        <v>1288</v>
      </c>
      <c r="C24" s="8">
        <v>1409</v>
      </c>
      <c r="D24" s="8">
        <v>1540</v>
      </c>
      <c r="E24" s="90">
        <v>1737</v>
      </c>
      <c r="F24" s="90">
        <v>1949</v>
      </c>
      <c r="G24" s="28">
        <f t="shared" si="2"/>
        <v>0.12204951065054681</v>
      </c>
      <c r="H24" s="29">
        <f t="shared" si="3"/>
        <v>0.109108398782781</v>
      </c>
      <c r="I24" s="84" t="s">
        <v>33</v>
      </c>
      <c r="J24" s="42"/>
    </row>
    <row r="25" spans="1:10" ht="14.1" customHeight="1" x14ac:dyDescent="0.2">
      <c r="A25" s="78" t="s">
        <v>34</v>
      </c>
      <c r="B25" s="15">
        <v>3443</v>
      </c>
      <c r="C25" s="8">
        <v>3910</v>
      </c>
      <c r="D25" s="8">
        <v>4783</v>
      </c>
      <c r="E25" s="90">
        <v>5149</v>
      </c>
      <c r="F25" s="90">
        <v>5251</v>
      </c>
      <c r="G25" s="28">
        <f t="shared" si="2"/>
        <v>1.9809671780928406E-2</v>
      </c>
      <c r="H25" s="29">
        <f t="shared" si="3"/>
        <v>0.11128703827842634</v>
      </c>
      <c r="I25" s="84" t="s">
        <v>35</v>
      </c>
      <c r="J25" s="42"/>
    </row>
    <row r="26" spans="1:10" ht="14.1" customHeight="1" x14ac:dyDescent="0.2">
      <c r="A26" s="78" t="s">
        <v>37</v>
      </c>
      <c r="B26" s="15">
        <v>2111</v>
      </c>
      <c r="C26" s="8">
        <v>2650</v>
      </c>
      <c r="D26" s="8">
        <v>3767</v>
      </c>
      <c r="E26" s="90">
        <v>4441</v>
      </c>
      <c r="F26" s="90">
        <v>5109</v>
      </c>
      <c r="G26" s="28">
        <f t="shared" si="2"/>
        <v>0.15041657284395415</v>
      </c>
      <c r="H26" s="29">
        <f t="shared" si="3"/>
        <v>0.24727413777839402</v>
      </c>
      <c r="I26" s="84" t="s">
        <v>38</v>
      </c>
      <c r="J26" s="42"/>
    </row>
    <row r="27" spans="1:10" ht="14.1" customHeight="1" x14ac:dyDescent="0.2">
      <c r="A27" s="78" t="s">
        <v>39</v>
      </c>
      <c r="B27" s="15">
        <v>10786</v>
      </c>
      <c r="C27" s="8">
        <v>12337</v>
      </c>
      <c r="D27" s="8">
        <v>13684</v>
      </c>
      <c r="E27" s="90">
        <v>15868</v>
      </c>
      <c r="F27" s="90">
        <v>16558</v>
      </c>
      <c r="G27" s="28">
        <f t="shared" si="2"/>
        <v>4.3483740862112485E-2</v>
      </c>
      <c r="H27" s="29">
        <f t="shared" si="3"/>
        <v>0.11310687612230219</v>
      </c>
      <c r="I27" s="84" t="s">
        <v>40</v>
      </c>
      <c r="J27" s="42"/>
    </row>
    <row r="28" spans="1:10" ht="14.1" customHeight="1" x14ac:dyDescent="0.2">
      <c r="A28" s="78" t="s">
        <v>41</v>
      </c>
      <c r="B28" s="15">
        <v>1958</v>
      </c>
      <c r="C28" s="8">
        <v>2240</v>
      </c>
      <c r="D28" s="8">
        <v>2624</v>
      </c>
      <c r="E28" s="90">
        <v>2820</v>
      </c>
      <c r="F28" s="90">
        <v>2928</v>
      </c>
      <c r="G28" s="28">
        <f t="shared" si="2"/>
        <v>3.8297872340425476E-2</v>
      </c>
      <c r="H28" s="29">
        <f t="shared" si="3"/>
        <v>0.10583312813665602</v>
      </c>
      <c r="I28" s="84" t="s">
        <v>41</v>
      </c>
      <c r="J28" s="42"/>
    </row>
    <row r="29" spans="1:10" ht="14.1" customHeight="1" x14ac:dyDescent="0.2">
      <c r="A29" s="78" t="s">
        <v>42</v>
      </c>
      <c r="B29" s="51">
        <v>2656</v>
      </c>
      <c r="C29" s="8">
        <v>2125</v>
      </c>
      <c r="D29" s="8">
        <v>2039</v>
      </c>
      <c r="E29" s="90">
        <v>2518</v>
      </c>
      <c r="F29" s="90">
        <v>2346</v>
      </c>
      <c r="G29" s="28">
        <f t="shared" si="2"/>
        <v>-6.8308181096108034E-2</v>
      </c>
      <c r="H29" s="29">
        <f t="shared" si="3"/>
        <v>-3.0550961442450841E-2</v>
      </c>
      <c r="I29" s="84" t="s">
        <v>42</v>
      </c>
      <c r="J29" s="42"/>
    </row>
    <row r="30" spans="1:10" ht="14.1" customHeight="1" x14ac:dyDescent="0.2">
      <c r="A30" s="78" t="s">
        <v>81</v>
      </c>
      <c r="B30" s="51">
        <v>1328</v>
      </c>
      <c r="C30" s="8">
        <v>1824</v>
      </c>
      <c r="D30" s="8">
        <v>2319</v>
      </c>
      <c r="E30" s="90">
        <v>2849</v>
      </c>
      <c r="F30" s="90">
        <v>5267</v>
      </c>
      <c r="G30" s="28">
        <f t="shared" si="2"/>
        <v>0.84871884871884862</v>
      </c>
      <c r="H30" s="29">
        <f t="shared" si="3"/>
        <v>0.41120891329627973</v>
      </c>
      <c r="I30" s="84" t="s">
        <v>81</v>
      </c>
      <c r="J30" s="42"/>
    </row>
    <row r="31" spans="1:10" ht="14.1" customHeight="1" x14ac:dyDescent="0.2">
      <c r="A31" s="78" t="s">
        <v>82</v>
      </c>
      <c r="B31" s="51">
        <v>800</v>
      </c>
      <c r="C31" s="8">
        <v>1209</v>
      </c>
      <c r="D31" s="8">
        <v>1256</v>
      </c>
      <c r="E31" s="90">
        <v>2206</v>
      </c>
      <c r="F31" s="90">
        <v>1158</v>
      </c>
      <c r="G31" s="28">
        <f t="shared" si="2"/>
        <v>-0.4750679963735267</v>
      </c>
      <c r="H31" s="29">
        <f t="shared" si="3"/>
        <v>9.6868698409976695E-2</v>
      </c>
      <c r="I31" s="84" t="s">
        <v>82</v>
      </c>
      <c r="J31" s="42"/>
    </row>
    <row r="32" spans="1:10" ht="14.1" customHeight="1" x14ac:dyDescent="0.2">
      <c r="A32" s="78" t="s">
        <v>83</v>
      </c>
      <c r="B32" s="51">
        <v>1669</v>
      </c>
      <c r="C32" s="8">
        <v>1595</v>
      </c>
      <c r="D32" s="8">
        <v>1113</v>
      </c>
      <c r="E32" s="90">
        <v>1143</v>
      </c>
      <c r="F32" s="90">
        <v>1259</v>
      </c>
      <c r="G32" s="28">
        <f t="shared" si="2"/>
        <v>0.1014873140857393</v>
      </c>
      <c r="H32" s="29">
        <f t="shared" si="3"/>
        <v>-6.8050567184641642E-2</v>
      </c>
      <c r="I32" s="84" t="s">
        <v>84</v>
      </c>
      <c r="J32" s="42"/>
    </row>
    <row r="33" spans="1:10" ht="14.1" customHeight="1" x14ac:dyDescent="0.2">
      <c r="A33" s="78" t="s">
        <v>85</v>
      </c>
      <c r="B33" s="51">
        <v>1126</v>
      </c>
      <c r="C33" s="8">
        <v>1518</v>
      </c>
      <c r="D33" s="8">
        <v>1374</v>
      </c>
      <c r="E33" s="90">
        <v>1664</v>
      </c>
      <c r="F33" s="90">
        <v>2226</v>
      </c>
      <c r="G33" s="28">
        <f t="shared" si="2"/>
        <v>0.33774038461538458</v>
      </c>
      <c r="H33" s="29">
        <f t="shared" si="3"/>
        <v>0.18575971727103813</v>
      </c>
      <c r="I33" s="84" t="s">
        <v>86</v>
      </c>
      <c r="J33" s="42"/>
    </row>
    <row r="34" spans="1:10" ht="14.1" customHeight="1" x14ac:dyDescent="0.2">
      <c r="A34" s="78" t="s">
        <v>114</v>
      </c>
      <c r="B34" s="80">
        <v>1377</v>
      </c>
      <c r="C34" s="79">
        <v>1823</v>
      </c>
      <c r="D34" s="79">
        <v>2186</v>
      </c>
      <c r="E34" s="90">
        <v>2951</v>
      </c>
      <c r="F34" s="90">
        <v>2954</v>
      </c>
      <c r="G34" s="28">
        <f t="shared" si="2"/>
        <v>1.0166045408335211E-3</v>
      </c>
      <c r="H34" s="29">
        <f t="shared" si="3"/>
        <v>0.21023340910266475</v>
      </c>
      <c r="I34" s="84" t="s">
        <v>117</v>
      </c>
      <c r="J34" s="42"/>
    </row>
    <row r="35" spans="1:10" ht="14.1" customHeight="1" x14ac:dyDescent="0.2">
      <c r="A35" s="78" t="s">
        <v>115</v>
      </c>
      <c r="B35" s="80">
        <v>713</v>
      </c>
      <c r="C35" s="79">
        <v>1140</v>
      </c>
      <c r="D35" s="79">
        <v>1359</v>
      </c>
      <c r="E35" s="90">
        <v>1525</v>
      </c>
      <c r="F35" s="90">
        <v>1739</v>
      </c>
      <c r="G35" s="28">
        <f t="shared" si="2"/>
        <v>0.14032786885245896</v>
      </c>
      <c r="H35" s="29">
        <f t="shared" si="3"/>
        <v>0.24969062850409074</v>
      </c>
      <c r="I35" s="84" t="s">
        <v>118</v>
      </c>
      <c r="J35" s="42"/>
    </row>
    <row r="36" spans="1:10" ht="14.1" customHeight="1" x14ac:dyDescent="0.2">
      <c r="A36" s="78" t="s">
        <v>43</v>
      </c>
      <c r="B36" s="18">
        <v>11527</v>
      </c>
      <c r="C36" s="18">
        <v>14267</v>
      </c>
      <c r="D36" s="18">
        <v>13616</v>
      </c>
      <c r="E36" s="93">
        <v>16718</v>
      </c>
      <c r="F36" s="93">
        <v>16542</v>
      </c>
      <c r="G36" s="28">
        <f t="shared" si="0"/>
        <v>-1.0527575068788098E-2</v>
      </c>
      <c r="H36" s="29">
        <f t="shared" si="1"/>
        <v>9.4505456021595435E-2</v>
      </c>
      <c r="I36" s="84" t="s">
        <v>44</v>
      </c>
      <c r="J36" s="20"/>
    </row>
    <row r="37" spans="1:10" ht="14.1" customHeight="1" x14ac:dyDescent="0.2">
      <c r="A37" s="68" t="s">
        <v>45</v>
      </c>
      <c r="B37" s="76">
        <v>393546</v>
      </c>
      <c r="C37" s="70">
        <v>426576</v>
      </c>
      <c r="D37" s="70">
        <v>439943</v>
      </c>
      <c r="E37" s="70">
        <v>484122</v>
      </c>
      <c r="F37" s="70">
        <v>495989</v>
      </c>
      <c r="G37" s="71">
        <f t="shared" si="0"/>
        <v>2.4512416291761152E-2</v>
      </c>
      <c r="H37" s="72">
        <f t="shared" si="1"/>
        <v>5.9544339283916337E-2</v>
      </c>
      <c r="I37" s="73" t="s">
        <v>46</v>
      </c>
      <c r="J37" s="43"/>
    </row>
    <row r="38" spans="1:10" ht="14.1" customHeight="1" x14ac:dyDescent="0.2">
      <c r="A38" s="74" t="s">
        <v>47</v>
      </c>
      <c r="B38" s="77">
        <v>687887</v>
      </c>
      <c r="C38" s="73">
        <v>757228</v>
      </c>
      <c r="D38" s="73">
        <v>796460</v>
      </c>
      <c r="E38" s="73">
        <v>869897</v>
      </c>
      <c r="F38" s="73">
        <v>908912</v>
      </c>
      <c r="G38" s="71">
        <f t="shared" si="0"/>
        <v>4.4850137430063608E-2</v>
      </c>
      <c r="H38" s="71">
        <f t="shared" si="1"/>
        <v>7.2139221360338235E-2</v>
      </c>
      <c r="I38" s="73" t="s">
        <v>48</v>
      </c>
      <c r="J38" s="44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  <row r="41" spans="1:10" x14ac:dyDescent="0.2">
      <c r="G41"/>
      <c r="H41"/>
      <c r="I41"/>
      <c r="J41" s="45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view="pageBreakPreview" zoomScaleNormal="85" zoomScaleSheetLayoutView="100" workbookViewId="0">
      <selection activeCell="C46" sqref="C46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6384" width="9.140625" style="4"/>
  </cols>
  <sheetData>
    <row r="1" spans="1:10" s="1" customFormat="1" ht="18.75" customHeight="1" x14ac:dyDescent="0.3">
      <c r="A1" s="52" t="s">
        <v>124</v>
      </c>
      <c r="B1" s="54"/>
      <c r="C1" s="54"/>
      <c r="D1" s="54"/>
      <c r="E1" s="54"/>
      <c r="F1" s="54"/>
      <c r="G1" s="54"/>
      <c r="H1" s="54"/>
      <c r="I1" s="55" t="s">
        <v>54</v>
      </c>
      <c r="J1" s="41"/>
    </row>
    <row r="2" spans="1:10" s="1" customFormat="1" ht="18.75" customHeight="1" x14ac:dyDescent="0.3">
      <c r="A2" s="56" t="s">
        <v>125</v>
      </c>
      <c r="B2" s="61"/>
      <c r="C2" s="61"/>
      <c r="D2" s="59"/>
      <c r="E2" s="59"/>
      <c r="F2" s="59"/>
      <c r="G2" s="59"/>
      <c r="H2" s="59"/>
      <c r="I2" s="60"/>
      <c r="J2" s="41"/>
    </row>
    <row r="3" spans="1:10" ht="12.75" customHeight="1" x14ac:dyDescent="0.2">
      <c r="A3" s="46" t="s">
        <v>0</v>
      </c>
      <c r="B3" s="2">
        <v>2009</v>
      </c>
      <c r="C3" s="2">
        <v>2010</v>
      </c>
      <c r="D3" s="2">
        <v>2011</v>
      </c>
      <c r="E3" s="87" t="s">
        <v>126</v>
      </c>
      <c r="F3" s="87" t="s">
        <v>127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7"/>
      <c r="B4" s="39"/>
      <c r="C4" s="5"/>
      <c r="D4" s="5"/>
      <c r="E4" s="88"/>
      <c r="F4" s="88"/>
      <c r="G4" s="6" t="s">
        <v>122</v>
      </c>
      <c r="H4" s="6" t="s">
        <v>123</v>
      </c>
      <c r="I4" s="7"/>
    </row>
    <row r="5" spans="1:10" ht="14.1" customHeight="1" x14ac:dyDescent="0.2">
      <c r="A5" s="82" t="s">
        <v>4</v>
      </c>
      <c r="B5" s="50">
        <v>337499</v>
      </c>
      <c r="C5" s="8">
        <v>375682</v>
      </c>
      <c r="D5" s="8">
        <v>414573</v>
      </c>
      <c r="E5" s="90">
        <v>448591</v>
      </c>
      <c r="F5" s="90">
        <v>476699</v>
      </c>
      <c r="G5" s="28">
        <f>IF(E5&gt;0,F5/E5-1,"-")</f>
        <v>6.265841267435146E-2</v>
      </c>
      <c r="H5" s="29">
        <f>IF(B5&gt;0,((F5/B5)^(1/4)-1),"-")</f>
        <v>9.0166764264894672E-2</v>
      </c>
      <c r="I5" s="83" t="s">
        <v>5</v>
      </c>
      <c r="J5" s="42"/>
    </row>
    <row r="6" spans="1:10" ht="14.1" customHeight="1" x14ac:dyDescent="0.2">
      <c r="A6" s="78" t="s">
        <v>8</v>
      </c>
      <c r="B6" s="51">
        <v>82791</v>
      </c>
      <c r="C6" s="8">
        <v>83496</v>
      </c>
      <c r="D6" s="8">
        <v>91974</v>
      </c>
      <c r="E6" s="90">
        <v>120881</v>
      </c>
      <c r="F6" s="90">
        <v>123262</v>
      </c>
      <c r="G6" s="28">
        <f t="shared" ref="G6:G38" si="0">IF(E6&gt;0,F6/E6-1,"-")</f>
        <v>1.9697057436652621E-2</v>
      </c>
      <c r="H6" s="29">
        <f t="shared" ref="H6:H38" si="1">IF(B6&gt;0,((F6/B6)^(1/4)-1),"-")</f>
        <v>0.10461648558638581</v>
      </c>
      <c r="I6" s="84" t="s">
        <v>9</v>
      </c>
      <c r="J6" s="42"/>
    </row>
    <row r="7" spans="1:10" ht="14.1" customHeight="1" x14ac:dyDescent="0.2">
      <c r="A7" s="78" t="s">
        <v>10</v>
      </c>
      <c r="B7" s="51">
        <v>51362</v>
      </c>
      <c r="C7" s="8">
        <v>58843</v>
      </c>
      <c r="D7" s="8">
        <v>55251</v>
      </c>
      <c r="E7" s="90">
        <v>56443</v>
      </c>
      <c r="F7" s="90">
        <v>58594</v>
      </c>
      <c r="G7" s="28">
        <f t="shared" si="0"/>
        <v>3.8109242953067612E-2</v>
      </c>
      <c r="H7" s="29">
        <f t="shared" si="1"/>
        <v>3.3481733635462474E-2</v>
      </c>
      <c r="I7" s="84" t="s">
        <v>11</v>
      </c>
      <c r="J7" s="42"/>
    </row>
    <row r="8" spans="1:10" ht="14.1" customHeight="1" x14ac:dyDescent="0.2">
      <c r="A8" s="78" t="s">
        <v>6</v>
      </c>
      <c r="B8" s="51">
        <v>82444</v>
      </c>
      <c r="C8" s="8">
        <v>79166</v>
      </c>
      <c r="D8" s="8">
        <v>77933</v>
      </c>
      <c r="E8" s="90">
        <v>78421</v>
      </c>
      <c r="F8" s="90">
        <v>83448</v>
      </c>
      <c r="G8" s="28">
        <f t="shared" si="0"/>
        <v>6.4102727585723107E-2</v>
      </c>
      <c r="H8" s="29">
        <f t="shared" si="1"/>
        <v>3.0306853670896139E-3</v>
      </c>
      <c r="I8" s="84" t="s">
        <v>7</v>
      </c>
      <c r="J8" s="42"/>
    </row>
    <row r="9" spans="1:10" ht="14.1" customHeight="1" x14ac:dyDescent="0.2">
      <c r="A9" s="78" t="s">
        <v>14</v>
      </c>
      <c r="B9" s="51">
        <v>62710</v>
      </c>
      <c r="C9" s="8">
        <v>66741</v>
      </c>
      <c r="D9" s="8">
        <v>67668</v>
      </c>
      <c r="E9" s="90">
        <v>64283</v>
      </c>
      <c r="F9" s="90">
        <v>71397</v>
      </c>
      <c r="G9" s="28">
        <f t="shared" si="0"/>
        <v>0.11066689482444825</v>
      </c>
      <c r="H9" s="29">
        <f t="shared" si="1"/>
        <v>3.2965438090030164E-2</v>
      </c>
      <c r="I9" s="84" t="s">
        <v>15</v>
      </c>
      <c r="J9" s="42"/>
    </row>
    <row r="10" spans="1:10" ht="14.1" customHeight="1" x14ac:dyDescent="0.2">
      <c r="A10" s="78" t="s">
        <v>25</v>
      </c>
      <c r="B10" s="51">
        <v>4612</v>
      </c>
      <c r="C10" s="8">
        <v>4852</v>
      </c>
      <c r="D10" s="8">
        <v>6506</v>
      </c>
      <c r="E10" s="90">
        <v>7712</v>
      </c>
      <c r="F10" s="90">
        <v>7321</v>
      </c>
      <c r="G10" s="28">
        <f t="shared" si="0"/>
        <v>-5.070020746887971E-2</v>
      </c>
      <c r="H10" s="29">
        <f t="shared" si="1"/>
        <v>0.12245845864904226</v>
      </c>
      <c r="I10" s="84" t="s">
        <v>26</v>
      </c>
      <c r="J10" s="42"/>
    </row>
    <row r="11" spans="1:10" ht="14.1" customHeight="1" x14ac:dyDescent="0.2">
      <c r="A11" s="78" t="s">
        <v>16</v>
      </c>
      <c r="B11" s="51">
        <v>2514</v>
      </c>
      <c r="C11" s="8">
        <v>2663</v>
      </c>
      <c r="D11" s="8">
        <v>3139</v>
      </c>
      <c r="E11" s="90">
        <v>3706</v>
      </c>
      <c r="F11" s="90">
        <v>4138</v>
      </c>
      <c r="G11" s="28">
        <f t="shared" si="0"/>
        <v>0.11656772800863457</v>
      </c>
      <c r="H11" s="29">
        <f t="shared" si="1"/>
        <v>0.13267757736556396</v>
      </c>
      <c r="I11" s="84" t="s">
        <v>17</v>
      </c>
      <c r="J11" s="42"/>
    </row>
    <row r="12" spans="1:10" ht="14.1" customHeight="1" x14ac:dyDescent="0.2">
      <c r="A12" s="78" t="s">
        <v>18</v>
      </c>
      <c r="B12" s="51">
        <v>3862</v>
      </c>
      <c r="C12" s="8">
        <v>3694</v>
      </c>
      <c r="D12" s="8">
        <v>4060</v>
      </c>
      <c r="E12" s="90">
        <v>4871</v>
      </c>
      <c r="F12" s="90">
        <v>5421</v>
      </c>
      <c r="G12" s="28">
        <f t="shared" si="0"/>
        <v>0.11291315951549996</v>
      </c>
      <c r="H12" s="29">
        <f t="shared" si="1"/>
        <v>8.8470803964795453E-2</v>
      </c>
      <c r="I12" s="84" t="s">
        <v>19</v>
      </c>
      <c r="J12" s="42"/>
    </row>
    <row r="13" spans="1:10" ht="14.1" customHeight="1" x14ac:dyDescent="0.2">
      <c r="A13" s="78" t="s">
        <v>27</v>
      </c>
      <c r="B13" s="51">
        <v>5511</v>
      </c>
      <c r="C13" s="8">
        <v>5543</v>
      </c>
      <c r="D13" s="8">
        <v>4863</v>
      </c>
      <c r="E13" s="90">
        <v>5740</v>
      </c>
      <c r="F13" s="90">
        <v>5863</v>
      </c>
      <c r="G13" s="28">
        <f t="shared" si="0"/>
        <v>2.1428571428571352E-2</v>
      </c>
      <c r="H13" s="29">
        <f t="shared" si="1"/>
        <v>1.5599248376917618E-2</v>
      </c>
      <c r="I13" s="84" t="s">
        <v>28</v>
      </c>
      <c r="J13" s="42"/>
    </row>
    <row r="14" spans="1:10" ht="14.1" customHeight="1" x14ac:dyDescent="0.2">
      <c r="A14" s="78" t="s">
        <v>29</v>
      </c>
      <c r="B14" s="51">
        <v>2911</v>
      </c>
      <c r="C14" s="8">
        <v>2605</v>
      </c>
      <c r="D14" s="8">
        <v>2420</v>
      </c>
      <c r="E14" s="90">
        <v>3220</v>
      </c>
      <c r="F14" s="90">
        <v>3020</v>
      </c>
      <c r="G14" s="28">
        <f t="shared" si="0"/>
        <v>-6.2111801242236031E-2</v>
      </c>
      <c r="H14" s="29">
        <f t="shared" si="1"/>
        <v>9.2323997467469443E-3</v>
      </c>
      <c r="I14" s="84" t="s">
        <v>29</v>
      </c>
      <c r="J14" s="42"/>
    </row>
    <row r="15" spans="1:10" ht="14.1" customHeight="1" x14ac:dyDescent="0.2">
      <c r="A15" s="78" t="s">
        <v>12</v>
      </c>
      <c r="B15" s="51">
        <v>17358</v>
      </c>
      <c r="C15" s="8">
        <v>17299</v>
      </c>
      <c r="D15" s="8">
        <v>17896</v>
      </c>
      <c r="E15" s="90">
        <v>18467</v>
      </c>
      <c r="F15" s="90">
        <v>20000</v>
      </c>
      <c r="G15" s="28">
        <f t="shared" si="0"/>
        <v>8.3012942004657031E-2</v>
      </c>
      <c r="H15" s="29">
        <f t="shared" si="1"/>
        <v>3.6054444003062125E-2</v>
      </c>
      <c r="I15" s="84" t="s">
        <v>13</v>
      </c>
      <c r="J15" s="42"/>
    </row>
    <row r="16" spans="1:10" ht="14.1" customHeight="1" x14ac:dyDescent="0.2">
      <c r="A16" s="78" t="s">
        <v>23</v>
      </c>
      <c r="B16" s="51">
        <v>13834</v>
      </c>
      <c r="C16" s="8">
        <v>15351</v>
      </c>
      <c r="D16" s="8">
        <v>14988</v>
      </c>
      <c r="E16" s="90">
        <v>17001</v>
      </c>
      <c r="F16" s="90">
        <v>16916</v>
      </c>
      <c r="G16" s="28">
        <f t="shared" ref="G16:G35" si="2">IF(E16&gt;0,F16/E16-1,"-")</f>
        <v>-4.9997058996529287E-3</v>
      </c>
      <c r="H16" s="29">
        <f t="shared" ref="H16:H35" si="3">IF(B16&gt;0,((F16/B16)^(1/4)-1),"-")</f>
        <v>5.156827737064984E-2</v>
      </c>
      <c r="I16" s="84" t="s">
        <v>24</v>
      </c>
      <c r="J16" s="42"/>
    </row>
    <row r="17" spans="1:10" ht="14.1" customHeight="1" x14ac:dyDescent="0.2">
      <c r="A17" s="78" t="s">
        <v>22</v>
      </c>
      <c r="B17" s="51">
        <v>3491</v>
      </c>
      <c r="C17" s="8">
        <v>3231</v>
      </c>
      <c r="D17" s="8">
        <v>3861</v>
      </c>
      <c r="E17" s="90">
        <v>5286</v>
      </c>
      <c r="F17" s="90">
        <v>6141</v>
      </c>
      <c r="G17" s="28">
        <f t="shared" si="2"/>
        <v>0.16174801362088531</v>
      </c>
      <c r="H17" s="29">
        <f t="shared" si="3"/>
        <v>0.15165477375958436</v>
      </c>
      <c r="I17" s="84" t="s">
        <v>22</v>
      </c>
      <c r="J17" s="42"/>
    </row>
    <row r="18" spans="1:10" ht="14.1" customHeight="1" x14ac:dyDescent="0.2">
      <c r="A18" s="78" t="s">
        <v>20</v>
      </c>
      <c r="B18" s="51">
        <v>1590</v>
      </c>
      <c r="C18" s="8">
        <v>1743</v>
      </c>
      <c r="D18" s="8">
        <v>1837</v>
      </c>
      <c r="E18" s="90">
        <v>1759</v>
      </c>
      <c r="F18" s="90">
        <v>1956</v>
      </c>
      <c r="G18" s="28">
        <f t="shared" si="2"/>
        <v>0.11199545196134175</v>
      </c>
      <c r="H18" s="29">
        <f t="shared" si="3"/>
        <v>5.3156546080471712E-2</v>
      </c>
      <c r="I18" s="84" t="s">
        <v>21</v>
      </c>
      <c r="J18" s="42"/>
    </row>
    <row r="19" spans="1:10" ht="14.1" customHeight="1" x14ac:dyDescent="0.2">
      <c r="A19" s="78" t="s">
        <v>30</v>
      </c>
      <c r="B19" s="51">
        <v>4484</v>
      </c>
      <c r="C19" s="8">
        <v>3580</v>
      </c>
      <c r="D19" s="8">
        <v>3072</v>
      </c>
      <c r="E19" s="90">
        <v>3757</v>
      </c>
      <c r="F19" s="90">
        <v>4170</v>
      </c>
      <c r="G19" s="28">
        <f t="shared" si="2"/>
        <v>0.10992813414958746</v>
      </c>
      <c r="H19" s="29">
        <f t="shared" si="3"/>
        <v>-1.7986150483469743E-2</v>
      </c>
      <c r="I19" s="84" t="s">
        <v>31</v>
      </c>
      <c r="J19" s="42"/>
    </row>
    <row r="20" spans="1:10" ht="14.1" customHeight="1" x14ac:dyDescent="0.2">
      <c r="A20" s="78" t="s">
        <v>77</v>
      </c>
      <c r="B20" s="51">
        <v>9815</v>
      </c>
      <c r="C20" s="8">
        <v>9826</v>
      </c>
      <c r="D20" s="8">
        <v>10324</v>
      </c>
      <c r="E20" s="90">
        <v>11448</v>
      </c>
      <c r="F20" s="90">
        <v>11429</v>
      </c>
      <c r="G20" s="28">
        <f t="shared" si="2"/>
        <v>-1.6596785464709773E-3</v>
      </c>
      <c r="H20" s="29">
        <f t="shared" si="3"/>
        <v>3.8794118840374647E-2</v>
      </c>
      <c r="I20" s="84" t="s">
        <v>78</v>
      </c>
      <c r="J20" s="42"/>
    </row>
    <row r="21" spans="1:10" ht="14.1" customHeight="1" x14ac:dyDescent="0.2">
      <c r="A21" s="78" t="s">
        <v>87</v>
      </c>
      <c r="B21" s="15">
        <v>2476</v>
      </c>
      <c r="C21" s="8">
        <v>3847</v>
      </c>
      <c r="D21" s="8">
        <v>3796</v>
      </c>
      <c r="E21" s="90">
        <v>4705</v>
      </c>
      <c r="F21" s="90">
        <v>5564</v>
      </c>
      <c r="G21" s="28">
        <f t="shared" si="2"/>
        <v>0.18257173219978751</v>
      </c>
      <c r="H21" s="29">
        <f t="shared" si="3"/>
        <v>0.22435996488123533</v>
      </c>
      <c r="I21" s="84" t="s">
        <v>36</v>
      </c>
      <c r="J21" s="42"/>
    </row>
    <row r="22" spans="1:10" ht="14.1" customHeight="1" x14ac:dyDescent="0.2">
      <c r="A22" s="78" t="s">
        <v>79</v>
      </c>
      <c r="B22" s="51">
        <v>2765</v>
      </c>
      <c r="C22" s="8">
        <v>2600</v>
      </c>
      <c r="D22" s="8">
        <v>2670</v>
      </c>
      <c r="E22" s="90">
        <v>2798</v>
      </c>
      <c r="F22" s="90">
        <v>3677</v>
      </c>
      <c r="G22" s="28">
        <f t="shared" si="2"/>
        <v>0.3141529664045748</v>
      </c>
      <c r="H22" s="29">
        <f t="shared" si="3"/>
        <v>7.3864841040345075E-2</v>
      </c>
      <c r="I22" s="84" t="s">
        <v>80</v>
      </c>
      <c r="J22" s="42"/>
    </row>
    <row r="23" spans="1:10" ht="14.1" customHeight="1" x14ac:dyDescent="0.2">
      <c r="A23" s="78" t="s">
        <v>113</v>
      </c>
      <c r="B23" s="80">
        <v>4147</v>
      </c>
      <c r="C23" s="79">
        <v>3979</v>
      </c>
      <c r="D23" s="79">
        <v>4163</v>
      </c>
      <c r="E23" s="90">
        <v>4519</v>
      </c>
      <c r="F23" s="90">
        <v>4718</v>
      </c>
      <c r="G23" s="28">
        <f t="shared" si="2"/>
        <v>4.4036291214870626E-2</v>
      </c>
      <c r="H23" s="29">
        <f t="shared" si="3"/>
        <v>3.2775615239549305E-2</v>
      </c>
      <c r="I23" s="84" t="s">
        <v>116</v>
      </c>
      <c r="J23" s="42"/>
    </row>
    <row r="24" spans="1:10" ht="14.1" customHeight="1" x14ac:dyDescent="0.2">
      <c r="A24" s="78" t="s">
        <v>32</v>
      </c>
      <c r="B24" s="51">
        <v>2139</v>
      </c>
      <c r="C24" s="8">
        <v>2053</v>
      </c>
      <c r="D24" s="8">
        <v>2374</v>
      </c>
      <c r="E24" s="90">
        <v>2987</v>
      </c>
      <c r="F24" s="90">
        <v>3483</v>
      </c>
      <c r="G24" s="28">
        <f t="shared" si="2"/>
        <v>0.1660528958821561</v>
      </c>
      <c r="H24" s="29">
        <f t="shared" si="3"/>
        <v>0.12962858213795947</v>
      </c>
      <c r="I24" s="84" t="s">
        <v>33</v>
      </c>
      <c r="J24" s="42"/>
    </row>
    <row r="25" spans="1:10" ht="14.1" customHeight="1" x14ac:dyDescent="0.2">
      <c r="A25" s="78" t="s">
        <v>34</v>
      </c>
      <c r="B25" s="15">
        <v>6374</v>
      </c>
      <c r="C25" s="8">
        <v>6960</v>
      </c>
      <c r="D25" s="8">
        <v>7569</v>
      </c>
      <c r="E25" s="90">
        <v>9437</v>
      </c>
      <c r="F25" s="90">
        <v>10119</v>
      </c>
      <c r="G25" s="28">
        <f t="shared" si="2"/>
        <v>7.2268729469110893E-2</v>
      </c>
      <c r="H25" s="29">
        <f t="shared" si="3"/>
        <v>0.12248716603006193</v>
      </c>
      <c r="I25" s="84" t="s">
        <v>35</v>
      </c>
      <c r="J25" s="42"/>
    </row>
    <row r="26" spans="1:10" ht="14.1" customHeight="1" x14ac:dyDescent="0.2">
      <c r="A26" s="78" t="s">
        <v>37</v>
      </c>
      <c r="B26" s="15">
        <v>3795</v>
      </c>
      <c r="C26" s="8">
        <v>5128</v>
      </c>
      <c r="D26" s="8">
        <v>5907</v>
      </c>
      <c r="E26" s="90">
        <v>7319</v>
      </c>
      <c r="F26" s="90">
        <v>7873</v>
      </c>
      <c r="G26" s="28">
        <f t="shared" si="2"/>
        <v>7.5693400737805616E-2</v>
      </c>
      <c r="H26" s="29">
        <f t="shared" si="3"/>
        <v>0.20014057208657898</v>
      </c>
      <c r="I26" s="84" t="s">
        <v>38</v>
      </c>
      <c r="J26" s="42"/>
    </row>
    <row r="27" spans="1:10" ht="14.1" customHeight="1" x14ac:dyDescent="0.2">
      <c r="A27" s="78" t="s">
        <v>39</v>
      </c>
      <c r="B27" s="15">
        <v>28380</v>
      </c>
      <c r="C27" s="8">
        <v>29949</v>
      </c>
      <c r="D27" s="8">
        <v>33874</v>
      </c>
      <c r="E27" s="90">
        <v>36235</v>
      </c>
      <c r="F27" s="90">
        <v>36347</v>
      </c>
      <c r="G27" s="28">
        <f t="shared" si="2"/>
        <v>3.0909341796605538E-3</v>
      </c>
      <c r="H27" s="29">
        <f t="shared" si="3"/>
        <v>6.380994247773053E-2</v>
      </c>
      <c r="I27" s="84" t="s">
        <v>40</v>
      </c>
      <c r="J27" s="42"/>
    </row>
    <row r="28" spans="1:10" ht="14.1" customHeight="1" x14ac:dyDescent="0.2">
      <c r="A28" s="78" t="s">
        <v>41</v>
      </c>
      <c r="B28" s="15">
        <v>3214</v>
      </c>
      <c r="C28" s="8">
        <v>3709</v>
      </c>
      <c r="D28" s="8">
        <v>5047</v>
      </c>
      <c r="E28" s="90">
        <v>6345</v>
      </c>
      <c r="F28" s="90">
        <v>6457</v>
      </c>
      <c r="G28" s="28">
        <f t="shared" si="2"/>
        <v>1.7651694247438954E-2</v>
      </c>
      <c r="H28" s="29">
        <f t="shared" si="3"/>
        <v>0.19054613233721018</v>
      </c>
      <c r="I28" s="84" t="s">
        <v>41</v>
      </c>
      <c r="J28" s="42"/>
    </row>
    <row r="29" spans="1:10" ht="14.1" customHeight="1" x14ac:dyDescent="0.2">
      <c r="A29" s="78" t="s">
        <v>42</v>
      </c>
      <c r="B29" s="51">
        <v>6914</v>
      </c>
      <c r="C29" s="8">
        <v>8446</v>
      </c>
      <c r="D29" s="8">
        <v>7742</v>
      </c>
      <c r="E29" s="90">
        <v>9136</v>
      </c>
      <c r="F29" s="90">
        <v>9343</v>
      </c>
      <c r="G29" s="28">
        <f t="shared" si="2"/>
        <v>2.2657618213660191E-2</v>
      </c>
      <c r="H29" s="29">
        <f t="shared" si="3"/>
        <v>7.8174965071481806E-2</v>
      </c>
      <c r="I29" s="84" t="s">
        <v>42</v>
      </c>
      <c r="J29" s="42"/>
    </row>
    <row r="30" spans="1:10" ht="14.1" customHeight="1" x14ac:dyDescent="0.2">
      <c r="A30" s="78" t="s">
        <v>81</v>
      </c>
      <c r="B30" s="51">
        <v>12843</v>
      </c>
      <c r="C30" s="8">
        <v>13948</v>
      </c>
      <c r="D30" s="8">
        <v>14893</v>
      </c>
      <c r="E30" s="90">
        <v>23047</v>
      </c>
      <c r="F30" s="90">
        <v>38756</v>
      </c>
      <c r="G30" s="28">
        <f t="shared" si="2"/>
        <v>0.68160715060528476</v>
      </c>
      <c r="H30" s="29">
        <f t="shared" si="3"/>
        <v>0.31800821194668782</v>
      </c>
      <c r="I30" s="84" t="s">
        <v>81</v>
      </c>
      <c r="J30" s="42"/>
    </row>
    <row r="31" spans="1:10" ht="14.1" customHeight="1" x14ac:dyDescent="0.2">
      <c r="A31" s="78" t="s">
        <v>82</v>
      </c>
      <c r="B31" s="51">
        <v>4539</v>
      </c>
      <c r="C31" s="8">
        <v>12738</v>
      </c>
      <c r="D31" s="8">
        <v>12642</v>
      </c>
      <c r="E31" s="90">
        <v>11679</v>
      </c>
      <c r="F31" s="90">
        <v>19390</v>
      </c>
      <c r="G31" s="28">
        <f t="shared" si="2"/>
        <v>0.66024488397979275</v>
      </c>
      <c r="H31" s="29">
        <f t="shared" si="3"/>
        <v>0.43765409784524256</v>
      </c>
      <c r="I31" s="84" t="s">
        <v>82</v>
      </c>
      <c r="J31" s="42"/>
    </row>
    <row r="32" spans="1:10" ht="14.1" customHeight="1" x14ac:dyDescent="0.2">
      <c r="A32" s="78" t="s">
        <v>83</v>
      </c>
      <c r="B32" s="51">
        <v>1408</v>
      </c>
      <c r="C32" s="8">
        <v>1626</v>
      </c>
      <c r="D32" s="8">
        <v>2809</v>
      </c>
      <c r="E32" s="90">
        <v>6876</v>
      </c>
      <c r="F32" s="90">
        <v>7579</v>
      </c>
      <c r="G32" s="28">
        <f t="shared" si="2"/>
        <v>0.1022396742292031</v>
      </c>
      <c r="H32" s="29">
        <f t="shared" si="3"/>
        <v>0.52318380347180127</v>
      </c>
      <c r="I32" s="84" t="s">
        <v>84</v>
      </c>
      <c r="J32" s="42"/>
    </row>
    <row r="33" spans="1:10" ht="14.1" customHeight="1" x14ac:dyDescent="0.2">
      <c r="A33" s="78" t="s">
        <v>85</v>
      </c>
      <c r="B33" s="51">
        <v>2532</v>
      </c>
      <c r="C33" s="8">
        <v>3918</v>
      </c>
      <c r="D33" s="8">
        <v>6652</v>
      </c>
      <c r="E33" s="90">
        <v>6869</v>
      </c>
      <c r="F33" s="90">
        <v>9252</v>
      </c>
      <c r="G33" s="28">
        <f t="shared" si="2"/>
        <v>0.34692094919202221</v>
      </c>
      <c r="H33" s="29">
        <f t="shared" si="3"/>
        <v>0.38258862884308997</v>
      </c>
      <c r="I33" s="84" t="s">
        <v>86</v>
      </c>
      <c r="J33" s="42"/>
    </row>
    <row r="34" spans="1:10" ht="14.1" customHeight="1" x14ac:dyDescent="0.2">
      <c r="A34" s="78" t="s">
        <v>114</v>
      </c>
      <c r="B34" s="80">
        <v>1606</v>
      </c>
      <c r="C34" s="79">
        <v>1769</v>
      </c>
      <c r="D34" s="79">
        <v>1723</v>
      </c>
      <c r="E34" s="90">
        <v>1719</v>
      </c>
      <c r="F34" s="90">
        <v>1861</v>
      </c>
      <c r="G34" s="28">
        <f t="shared" si="2"/>
        <v>8.2606166375799983E-2</v>
      </c>
      <c r="H34" s="29">
        <f t="shared" si="3"/>
        <v>3.7528912841949591E-2</v>
      </c>
      <c r="I34" s="84" t="s">
        <v>117</v>
      </c>
      <c r="J34" s="42"/>
    </row>
    <row r="35" spans="1:10" ht="14.1" customHeight="1" x14ac:dyDescent="0.2">
      <c r="A35" s="78" t="s">
        <v>115</v>
      </c>
      <c r="B35" s="80">
        <v>1152</v>
      </c>
      <c r="C35" s="79">
        <v>1132</v>
      </c>
      <c r="D35" s="79">
        <v>1781</v>
      </c>
      <c r="E35" s="90">
        <v>1834</v>
      </c>
      <c r="F35" s="90">
        <v>1925</v>
      </c>
      <c r="G35" s="28">
        <f t="shared" si="2"/>
        <v>4.961832061068705E-2</v>
      </c>
      <c r="H35" s="29">
        <f t="shared" si="3"/>
        <v>0.1369583713241429</v>
      </c>
      <c r="I35" s="84" t="s">
        <v>118</v>
      </c>
      <c r="J35" s="42"/>
    </row>
    <row r="36" spans="1:10" ht="14.1" customHeight="1" x14ac:dyDescent="0.2">
      <c r="A36" s="78" t="s">
        <v>43</v>
      </c>
      <c r="B36" s="18">
        <v>37016</v>
      </c>
      <c r="C36" s="18">
        <v>32758</v>
      </c>
      <c r="D36" s="18">
        <v>33924</v>
      </c>
      <c r="E36" s="93">
        <v>41359</v>
      </c>
      <c r="F36" s="93">
        <v>43938</v>
      </c>
      <c r="G36" s="28">
        <f t="shared" si="0"/>
        <v>6.2356439952609977E-2</v>
      </c>
      <c r="H36" s="29">
        <f t="shared" si="1"/>
        <v>4.3788961036659302E-2</v>
      </c>
      <c r="I36" s="84" t="s">
        <v>44</v>
      </c>
      <c r="J36" s="20"/>
    </row>
    <row r="37" spans="1:10" ht="14.1" customHeight="1" x14ac:dyDescent="0.2">
      <c r="A37" s="68" t="s">
        <v>45</v>
      </c>
      <c r="B37" s="76">
        <v>470589</v>
      </c>
      <c r="C37" s="70">
        <v>493193</v>
      </c>
      <c r="D37" s="70">
        <v>513358</v>
      </c>
      <c r="E37" s="70">
        <v>579859</v>
      </c>
      <c r="F37" s="70">
        <v>633358</v>
      </c>
      <c r="G37" s="71">
        <f t="shared" si="0"/>
        <v>9.2262084403277322E-2</v>
      </c>
      <c r="H37" s="72">
        <f t="shared" si="1"/>
        <v>7.7089698663145079E-2</v>
      </c>
      <c r="I37" s="73" t="s">
        <v>46</v>
      </c>
      <c r="J37" s="43"/>
    </row>
    <row r="38" spans="1:10" ht="14.1" customHeight="1" x14ac:dyDescent="0.2">
      <c r="A38" s="74" t="s">
        <v>47</v>
      </c>
      <c r="B38" s="77">
        <v>808088</v>
      </c>
      <c r="C38" s="73">
        <v>868875</v>
      </c>
      <c r="D38" s="73">
        <v>927931</v>
      </c>
      <c r="E38" s="73">
        <v>1028450</v>
      </c>
      <c r="F38" s="73">
        <v>1110057</v>
      </c>
      <c r="G38" s="71">
        <f t="shared" si="0"/>
        <v>7.9349506538966441E-2</v>
      </c>
      <c r="H38" s="71">
        <f t="shared" si="1"/>
        <v>8.2609055806760257E-2</v>
      </c>
      <c r="I38" s="73" t="s">
        <v>48</v>
      </c>
      <c r="J38" s="44"/>
    </row>
    <row r="39" spans="1:10" ht="12.75" customHeight="1" x14ac:dyDescent="0.2">
      <c r="A39" s="12" t="s">
        <v>119</v>
      </c>
      <c r="B39" s="13"/>
      <c r="C39" s="85" t="s">
        <v>128</v>
      </c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85" t="s">
        <v>129</v>
      </c>
      <c r="F40" s="12" t="s">
        <v>112</v>
      </c>
      <c r="I40" s="13" t="s">
        <v>89</v>
      </c>
    </row>
    <row r="41" spans="1:10" x14ac:dyDescent="0.2">
      <c r="G41"/>
      <c r="H41"/>
      <c r="I41"/>
      <c r="J41" s="45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2011-07-04T12:37:00Z</cp:lastPrinted>
  <dcterms:created xsi:type="dcterms:W3CDTF">2003-01-03T13:48:09Z</dcterms:created>
  <dcterms:modified xsi:type="dcterms:W3CDTF">2014-07-09T07:15:53Z</dcterms:modified>
</cp:coreProperties>
</file>